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7805" windowHeight="12375" activeTab="0"/>
  </bookViews>
  <sheets>
    <sheet name="C-11-река Ертис" sheetId="1" r:id="rId1"/>
    <sheet name="C-11-озеро Балкаш" sheetId="2" r:id="rId2"/>
  </sheets>
  <definedNames/>
  <calcPr fullCalcOnLoad="1"/>
</workbook>
</file>

<file path=xl/sharedStrings.xml><?xml version="1.0" encoding="utf-8"?>
<sst xmlns="http://schemas.openxmlformats.org/spreadsheetml/2006/main" count="407" uniqueCount="65">
  <si>
    <t>#</t>
  </si>
  <si>
    <t>Название реки A</t>
  </si>
  <si>
    <t>Станция мониторинга A1</t>
  </si>
  <si>
    <t>максимум</t>
  </si>
  <si>
    <t>минимум</t>
  </si>
  <si>
    <t>С ДД/ММ/ГГГГ по ДД/ММ/ГГГГ</t>
  </si>
  <si>
    <t>Единица</t>
  </si>
  <si>
    <t>Нитраты (NO3)</t>
  </si>
  <si>
    <t>мг P/л</t>
  </si>
  <si>
    <t>мг NO3/л</t>
  </si>
  <si>
    <t>Станция мониторинга A2</t>
  </si>
  <si>
    <t>Станция мониторинга A3</t>
  </si>
  <si>
    <t>Фосфаты (P)</t>
  </si>
  <si>
    <t>с.Боран</t>
  </si>
  <si>
    <t>г.Усть-Каменорск</t>
  </si>
  <si>
    <t>с.Прииртышское</t>
  </si>
  <si>
    <t>река Ертис</t>
  </si>
  <si>
    <t>Азот нитратный (NO3)</t>
  </si>
  <si>
    <t>мг N/л</t>
  </si>
  <si>
    <t>-</t>
  </si>
  <si>
    <t>Биогенные вещества в пресной воде – реки</t>
  </si>
  <si>
    <t>Тұщы көлдегі биогенді заттар – көлдер</t>
  </si>
  <si>
    <t xml:space="preserve">A көлдің атауы: </t>
  </si>
  <si>
    <t>Балқаш көлі</t>
  </si>
  <si>
    <t>Ауданы (км2)</t>
  </si>
  <si>
    <t>Максималды тереңдігі (м)</t>
  </si>
  <si>
    <t>Орташа тереңдігі (м)</t>
  </si>
  <si>
    <t>A1 Мониторинг станциясы</t>
  </si>
  <si>
    <t>Жағалаудан 8 км А175</t>
  </si>
  <si>
    <t>Фосфордың жалпы құрамы (P)</t>
  </si>
  <si>
    <t>Бірлігі</t>
  </si>
  <si>
    <t>Мониторинг станциясының түрі</t>
  </si>
  <si>
    <t>сынама алу кезеңі</t>
  </si>
  <si>
    <t>КК / АА / ЖЖЖЖ КК/АА / ЖЖЖЖ</t>
  </si>
  <si>
    <t>орташа</t>
  </si>
  <si>
    <t>Орташа квадраттық ауытқу</t>
  </si>
  <si>
    <t>Іріктеу кезеңінде алынған сынамалардың саны</t>
  </si>
  <si>
    <t>Нитратты Азот (NO3)</t>
  </si>
  <si>
    <t>Нитратты азот (NO3)</t>
  </si>
  <si>
    <t>жер үсті су сапасының мониторингі</t>
  </si>
  <si>
    <t>01/01/2019-31/12/2019 аралығында</t>
  </si>
  <si>
    <t>Факультативті:</t>
  </si>
  <si>
    <t>A2 Мониторинг станциясы</t>
  </si>
  <si>
    <t>Жағалаудан 20 км А175</t>
  </si>
  <si>
    <t>A3 Мониторинг станциясы</t>
  </si>
  <si>
    <t>Жағалаудан 38.5 км а 175</t>
  </si>
  <si>
    <t>Балқаш көлге қысқаша мазмұндама</t>
  </si>
  <si>
    <t>Нитраттар (NO3)</t>
  </si>
  <si>
    <t>ҚР Экология, геология және табиғи ресурстар министрлігі "Қазгидромет" РМК мәліметтері бойынша</t>
  </si>
  <si>
    <t>01/01/2020-31/12/2020 аралығында</t>
  </si>
  <si>
    <t>01/01/2021-31/12/2021 аралығында</t>
  </si>
  <si>
    <t>01/01/2022-31/12/2022 аралығында</t>
  </si>
  <si>
    <r>
      <rPr>
        <b/>
        <sz val="12"/>
        <color indexed="8"/>
        <rFont val="Roboto"/>
        <family val="0"/>
      </rPr>
      <t>максимум</t>
    </r>
    <r>
      <rPr>
        <sz val="12"/>
        <color indexed="8"/>
        <rFont val="Roboto"/>
        <family val="0"/>
      </rPr>
      <t xml:space="preserve"> (MAX (Строка 6, Строка 21, Строка 36))  </t>
    </r>
  </si>
  <si>
    <r>
      <rPr>
        <b/>
        <sz val="12"/>
        <color indexed="8"/>
        <rFont val="Roboto"/>
        <family val="0"/>
      </rPr>
      <t>минимум</t>
    </r>
    <r>
      <rPr>
        <sz val="12"/>
        <color indexed="8"/>
        <rFont val="Roboto"/>
        <family val="0"/>
      </rPr>
      <t xml:space="preserve"> (MIN (Строка 7, Строка 22, Строка 37))</t>
    </r>
  </si>
  <si>
    <r>
      <rPr>
        <b/>
        <sz val="12"/>
        <color indexed="8"/>
        <rFont val="Roboto"/>
        <family val="0"/>
      </rPr>
      <t>среднее</t>
    </r>
    <r>
      <rPr>
        <sz val="12"/>
        <color indexed="8"/>
        <rFont val="Roboto"/>
        <family val="0"/>
      </rPr>
      <t xml:space="preserve"> ((Строка 8 + Строка 23 + Строка 38) /n)</t>
    </r>
  </si>
  <si>
    <r>
      <rPr>
        <b/>
        <sz val="12"/>
        <color indexed="8"/>
        <rFont val="Roboto"/>
        <family val="0"/>
      </rPr>
      <t xml:space="preserve">максимум </t>
    </r>
    <r>
      <rPr>
        <sz val="12"/>
        <color indexed="8"/>
        <rFont val="Roboto"/>
        <family val="0"/>
      </rPr>
      <t>(MAX (Строка 13, Строка 28, Строка 43))</t>
    </r>
  </si>
  <si>
    <r>
      <rPr>
        <b/>
        <sz val="12"/>
        <color indexed="8"/>
        <rFont val="Roboto"/>
        <family val="0"/>
      </rPr>
      <t>минимум</t>
    </r>
    <r>
      <rPr>
        <sz val="12"/>
        <color indexed="8"/>
        <rFont val="Roboto"/>
        <family val="0"/>
      </rPr>
      <t xml:space="preserve"> (MIN (Строка 14, Строка 29, Строка 44))</t>
    </r>
  </si>
  <si>
    <r>
      <rPr>
        <b/>
        <sz val="12"/>
        <color indexed="8"/>
        <rFont val="Roboto"/>
        <family val="0"/>
      </rPr>
      <t xml:space="preserve">среднее </t>
    </r>
    <r>
      <rPr>
        <sz val="12"/>
        <color indexed="8"/>
        <rFont val="Roboto"/>
        <family val="0"/>
      </rPr>
      <t>((Строка 15 + Строка 30 + Строка 45) /n)</t>
    </r>
  </si>
  <si>
    <t>По данным РГП "Казгидромет" Министерства экологии и природных ресурсов РК</t>
  </si>
  <si>
    <r>
      <rPr>
        <b/>
        <sz val="12"/>
        <color indexed="8"/>
        <rFont val="Roboto"/>
        <family val="0"/>
      </rPr>
      <t>максимум</t>
    </r>
    <r>
      <rPr>
        <sz val="12"/>
        <color indexed="8"/>
        <rFont val="Roboto"/>
        <family val="0"/>
      </rPr>
      <t xml:space="preserve"> (MAX (8-жолы, 22-жолы, 36-жолы))  </t>
    </r>
  </si>
  <si>
    <r>
      <rPr>
        <b/>
        <sz val="12"/>
        <color indexed="8"/>
        <rFont val="Roboto"/>
        <family val="0"/>
      </rPr>
      <t>минимум</t>
    </r>
    <r>
      <rPr>
        <sz val="12"/>
        <color indexed="8"/>
        <rFont val="Roboto"/>
        <family val="0"/>
      </rPr>
      <t xml:space="preserve"> (MIN (9-жолы, 23-жолы, 37-жолы))</t>
    </r>
  </si>
  <si>
    <r>
      <rPr>
        <b/>
        <sz val="12"/>
        <color indexed="8"/>
        <rFont val="Roboto"/>
        <family val="0"/>
      </rPr>
      <t>орташа</t>
    </r>
    <r>
      <rPr>
        <sz val="12"/>
        <color indexed="8"/>
        <rFont val="Roboto"/>
        <family val="0"/>
      </rPr>
      <t xml:space="preserve"> ((10-жолы + 24-жолы + 38-жолы) /n)</t>
    </r>
  </si>
  <si>
    <r>
      <rPr>
        <b/>
        <sz val="12"/>
        <color indexed="8"/>
        <rFont val="Roboto"/>
        <family val="0"/>
      </rPr>
      <t xml:space="preserve">максимум </t>
    </r>
    <r>
      <rPr>
        <sz val="12"/>
        <color indexed="8"/>
        <rFont val="Roboto"/>
        <family val="0"/>
      </rPr>
      <t>(MAX (15-жолы, 29-жолы, 43-жолы))</t>
    </r>
  </si>
  <si>
    <r>
      <rPr>
        <b/>
        <sz val="12"/>
        <color indexed="8"/>
        <rFont val="Roboto"/>
        <family val="0"/>
      </rPr>
      <t>минимум</t>
    </r>
    <r>
      <rPr>
        <sz val="12"/>
        <color indexed="8"/>
        <rFont val="Roboto"/>
        <family val="0"/>
      </rPr>
      <t xml:space="preserve"> (MIN (16-жолы, 30-жолы, 44-жолы))</t>
    </r>
  </si>
  <si>
    <r>
      <rPr>
        <b/>
        <sz val="12"/>
        <color indexed="8"/>
        <rFont val="Roboto"/>
        <family val="0"/>
      </rPr>
      <t xml:space="preserve">орташа </t>
    </r>
    <r>
      <rPr>
        <sz val="12"/>
        <color indexed="8"/>
        <rFont val="Roboto"/>
        <family val="0"/>
      </rPr>
      <t>((17-жолы + 31-жолы + 45-жолы) /n)</t>
    </r>
  </si>
</sst>
</file>

<file path=xl/styles.xml><?xml version="1.0" encoding="utf-8"?>
<styleSheet xmlns="http://schemas.openxmlformats.org/spreadsheetml/2006/main">
  <numFmts count="6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Kč&quot;;\-#,##0\ &quot;Kč&quot;"/>
    <numFmt numFmtId="201" formatCode="#,##0\ &quot;Kč&quot;;[Red]\-#,##0\ &quot;Kč&quot;"/>
    <numFmt numFmtId="202" formatCode="#,##0.00\ &quot;Kč&quot;;\-#,##0.00\ &quot;Kč&quot;"/>
    <numFmt numFmtId="203" formatCode="#,##0.00\ &quot;Kč&quot;;[Red]\-#,##0.00\ &quot;Kč&quot;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0.000"/>
    <numFmt numFmtId="214" formatCode="0.000;[Red]0.000"/>
    <numFmt numFmtId="215" formatCode="0.00;[Red]0.00"/>
    <numFmt numFmtId="216" formatCode="0.0000;[Red]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b/>
      <sz val="14"/>
      <color indexed="8"/>
      <name val="Roboto"/>
      <family val="0"/>
    </font>
    <font>
      <sz val="12"/>
      <color indexed="8"/>
      <name val="Roboto"/>
      <family val="0"/>
    </font>
    <font>
      <b/>
      <sz val="12"/>
      <color indexed="8"/>
      <name val="Roboto"/>
      <family val="0"/>
    </font>
    <font>
      <i/>
      <sz val="12"/>
      <color indexed="8"/>
      <name val="Roboto"/>
      <family val="0"/>
    </font>
    <font>
      <sz val="12"/>
      <name val="Roboto"/>
      <family val="0"/>
    </font>
    <font>
      <sz val="10"/>
      <color indexed="8"/>
      <name val="Roboto"/>
      <family val="0"/>
    </font>
    <font>
      <i/>
      <sz val="10"/>
      <color indexed="8"/>
      <name val="Roboto"/>
      <family val="0"/>
    </font>
    <font>
      <i/>
      <sz val="11"/>
      <color indexed="8"/>
      <name val="Roboto"/>
      <family val="0"/>
    </font>
    <font>
      <b/>
      <sz val="10"/>
      <color indexed="8"/>
      <name val="Roboto"/>
      <family val="0"/>
    </font>
    <font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4"/>
      <color theme="1"/>
      <name val="Roboto"/>
      <family val="0"/>
    </font>
    <font>
      <sz val="12"/>
      <color theme="1"/>
      <name val="Roboto"/>
      <family val="0"/>
    </font>
    <font>
      <b/>
      <sz val="12"/>
      <color theme="1"/>
      <name val="Roboto"/>
      <family val="0"/>
    </font>
    <font>
      <i/>
      <sz val="12"/>
      <color theme="1"/>
      <name val="Roboto"/>
      <family val="0"/>
    </font>
    <font>
      <sz val="10"/>
      <color theme="1"/>
      <name val="Roboto"/>
      <family val="0"/>
    </font>
    <font>
      <sz val="12"/>
      <color rgb="FF000000"/>
      <name val="Roboto"/>
      <family val="0"/>
    </font>
    <font>
      <b/>
      <sz val="12"/>
      <color rgb="FF000000"/>
      <name val="Roboto"/>
      <family val="0"/>
    </font>
    <font>
      <i/>
      <sz val="10"/>
      <color theme="1"/>
      <name val="Roboto"/>
      <family val="0"/>
    </font>
    <font>
      <i/>
      <sz val="11"/>
      <color theme="1"/>
      <name val="Roboto"/>
      <family val="0"/>
    </font>
    <font>
      <b/>
      <sz val="10"/>
      <color theme="1"/>
      <name val="Robo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8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 horizontal="left"/>
      <protection locked="0"/>
    </xf>
    <xf numFmtId="0" fontId="52" fillId="8" borderId="11" xfId="0" applyFont="1" applyFill="1" applyBorder="1" applyAlignment="1" applyProtection="1">
      <alignment horizontal="center"/>
      <protection locked="0"/>
    </xf>
    <xf numFmtId="0" fontId="52" fillId="8" borderId="12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34" borderId="13" xfId="0" applyFont="1" applyFill="1" applyBorder="1" applyAlignment="1" applyProtection="1">
      <alignment horizontal="center"/>
      <protection locked="0"/>
    </xf>
    <xf numFmtId="0" fontId="51" fillId="34" borderId="13" xfId="0" applyFont="1" applyFill="1" applyBorder="1" applyAlignment="1" applyProtection="1">
      <alignment/>
      <protection locked="0"/>
    </xf>
    <xf numFmtId="0" fontId="52" fillId="34" borderId="14" xfId="0" applyFont="1" applyFill="1" applyBorder="1" applyAlignment="1" applyProtection="1">
      <alignment horizontal="center" vertical="top" wrapText="1"/>
      <protection locked="0"/>
    </xf>
    <xf numFmtId="0" fontId="52" fillId="34" borderId="15" xfId="0" applyFont="1" applyFill="1" applyBorder="1" applyAlignment="1" applyProtection="1">
      <alignment horizontal="center" vertical="top" wrapText="1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Alignment="1">
      <alignment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left" vertical="center" wrapText="1"/>
      <protection locked="0"/>
    </xf>
    <xf numFmtId="0" fontId="51" fillId="33" borderId="13" xfId="0" applyFont="1" applyFill="1" applyBorder="1" applyAlignment="1" applyProtection="1">
      <alignment horizontal="left" vertical="center" wrapText="1"/>
      <protection locked="0"/>
    </xf>
    <xf numFmtId="0" fontId="51" fillId="8" borderId="13" xfId="0" applyFont="1" applyFill="1" applyBorder="1" applyAlignment="1" applyProtection="1">
      <alignment horizontal="center" vertical="top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1" fillId="33" borderId="13" xfId="0" applyFont="1" applyFill="1" applyBorder="1" applyAlignment="1" applyProtection="1">
      <alignment horizontal="center" vertical="center" wrapText="1"/>
      <protection locked="0"/>
    </xf>
    <xf numFmtId="0" fontId="51" fillId="8" borderId="13" xfId="0" applyFont="1" applyFill="1" applyBorder="1" applyAlignment="1" applyProtection="1">
      <alignment horizontal="right" wrapText="1"/>
      <protection locked="0"/>
    </xf>
    <xf numFmtId="0" fontId="49" fillId="8" borderId="13" xfId="21" applyFont="1" applyBorder="1" applyAlignment="1" applyProtection="1">
      <alignment horizontal="right" wrapText="1"/>
      <protection locked="0"/>
    </xf>
    <xf numFmtId="0" fontId="22" fillId="35" borderId="13" xfId="0" applyFont="1" applyFill="1" applyBorder="1" applyAlignment="1" applyProtection="1">
      <alignment horizontal="center" vertical="top" wrapText="1"/>
      <protection locked="0"/>
    </xf>
    <xf numFmtId="0" fontId="51" fillId="0" borderId="13" xfId="0" applyFont="1" applyBorder="1" applyAlignment="1" applyProtection="1">
      <alignment/>
      <protection locked="0"/>
    </xf>
    <xf numFmtId="213" fontId="51" fillId="8" borderId="13" xfId="0" applyNumberFormat="1" applyFont="1" applyFill="1" applyBorder="1" applyAlignment="1" applyProtection="1">
      <alignment horizontal="center" vertical="top" wrapText="1"/>
      <protection locked="0"/>
    </xf>
    <xf numFmtId="214" fontId="51" fillId="8" borderId="13" xfId="0" applyNumberFormat="1" applyFont="1" applyFill="1" applyBorder="1" applyAlignment="1" applyProtection="1">
      <alignment horizontal="center" vertical="top" wrapText="1"/>
      <protection locked="0"/>
    </xf>
    <xf numFmtId="0" fontId="56" fillId="34" borderId="16" xfId="0" applyFont="1" applyFill="1" applyBorder="1" applyAlignment="1" applyProtection="1">
      <alignment horizontal="center" vertical="center"/>
      <protection locked="0"/>
    </xf>
    <xf numFmtId="0" fontId="56" fillId="34" borderId="17" xfId="0" applyFont="1" applyFill="1" applyBorder="1" applyAlignment="1" applyProtection="1">
      <alignment horizontal="center" vertical="center"/>
      <protection locked="0"/>
    </xf>
    <xf numFmtId="0" fontId="22" fillId="34" borderId="13" xfId="0" applyFont="1" applyFill="1" applyBorder="1" applyAlignment="1" applyProtection="1">
      <alignment horizontal="center" vertical="top" wrapText="1"/>
      <protection locked="0"/>
    </xf>
    <xf numFmtId="212" fontId="51" fillId="8" borderId="13" xfId="0" applyNumberFormat="1" applyFont="1" applyFill="1" applyBorder="1" applyAlignment="1" applyProtection="1">
      <alignment horizontal="center" vertical="top" wrapText="1"/>
      <protection locked="0"/>
    </xf>
    <xf numFmtId="2" fontId="51" fillId="8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4" borderId="18" xfId="0" applyFont="1" applyFill="1" applyBorder="1" applyAlignment="1" applyProtection="1">
      <alignment horizontal="center" vertical="top" wrapText="1"/>
      <protection locked="0"/>
    </xf>
    <xf numFmtId="0" fontId="52" fillId="34" borderId="0" xfId="0" applyFont="1" applyFill="1" applyBorder="1" applyAlignment="1" applyProtection="1">
      <alignment horizontal="center" vertical="top" wrapText="1"/>
      <protection locked="0"/>
    </xf>
    <xf numFmtId="215" fontId="51" fillId="8" borderId="13" xfId="0" applyNumberFormat="1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56" fillId="34" borderId="19" xfId="0" applyFont="1" applyFill="1" applyBorder="1" applyAlignment="1" applyProtection="1">
      <alignment horizontal="center" vertical="center"/>
      <protection locked="0"/>
    </xf>
    <xf numFmtId="0" fontId="56" fillId="34" borderId="12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>
      <alignment/>
    </xf>
    <xf numFmtId="0" fontId="51" fillId="34" borderId="13" xfId="0" applyFont="1" applyFill="1" applyBorder="1" applyAlignment="1" applyProtection="1">
      <alignment horizontal="center"/>
      <protection/>
    </xf>
    <xf numFmtId="0" fontId="51" fillId="34" borderId="13" xfId="0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 horizontal="center"/>
      <protection/>
    </xf>
    <xf numFmtId="0" fontId="51" fillId="33" borderId="13" xfId="0" applyFont="1" applyFill="1" applyBorder="1" applyAlignment="1" applyProtection="1">
      <alignment horizontal="center" vertical="top" wrapText="1"/>
      <protection/>
    </xf>
    <xf numFmtId="0" fontId="22" fillId="33" borderId="13" xfId="0" applyFont="1" applyFill="1" applyBorder="1" applyAlignment="1" applyProtection="1">
      <alignment horizontal="left" vertical="center" wrapText="1"/>
      <protection/>
    </xf>
    <xf numFmtId="0" fontId="51" fillId="36" borderId="13" xfId="0" applyFont="1" applyFill="1" applyBorder="1" applyAlignment="1" applyProtection="1">
      <alignment horizontal="center" vertical="top" wrapText="1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>
      <alignment horizontal="center"/>
    </xf>
    <xf numFmtId="0" fontId="53" fillId="33" borderId="0" xfId="0" applyFont="1" applyFill="1" applyAlignment="1">
      <alignment horizontal="justify"/>
    </xf>
    <xf numFmtId="0" fontId="58" fillId="0" borderId="0" xfId="0" applyFont="1" applyAlignment="1">
      <alignment/>
    </xf>
    <xf numFmtId="0" fontId="54" fillId="33" borderId="0" xfId="0" applyFont="1" applyFill="1" applyBorder="1" applyAlignment="1">
      <alignment vertical="center" wrapText="1"/>
    </xf>
    <xf numFmtId="0" fontId="50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51" fillId="0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left"/>
      <protection locked="0"/>
    </xf>
    <xf numFmtId="0" fontId="52" fillId="8" borderId="13" xfId="0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22" fillId="35" borderId="13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214" fontId="51" fillId="8" borderId="13" xfId="0" applyNumberFormat="1" applyFont="1" applyFill="1" applyBorder="1" applyAlignment="1" applyProtection="1">
      <alignment horizontal="right" wrapText="1"/>
      <protection locked="0"/>
    </xf>
    <xf numFmtId="216" fontId="51" fillId="8" borderId="13" xfId="0" applyNumberFormat="1" applyFont="1" applyFill="1" applyBorder="1" applyAlignment="1" applyProtection="1">
      <alignment horizontal="right" wrapText="1"/>
      <protection locked="0"/>
    </xf>
    <xf numFmtId="212" fontId="51" fillId="8" borderId="13" xfId="0" applyNumberFormat="1" applyFont="1" applyFill="1" applyBorder="1" applyAlignment="1" applyProtection="1">
      <alignment horizontal="right" wrapText="1"/>
      <protection locked="0"/>
    </xf>
    <xf numFmtId="0" fontId="52" fillId="0" borderId="0" xfId="0" applyFont="1" applyFill="1" applyAlignment="1" applyProtection="1">
      <alignment/>
      <protection locked="0"/>
    </xf>
    <xf numFmtId="213" fontId="51" fillId="8" borderId="13" xfId="0" applyNumberFormat="1" applyFont="1" applyFill="1" applyBorder="1" applyAlignment="1" applyProtection="1">
      <alignment horizontal="right" wrapText="1"/>
      <protection locked="0"/>
    </xf>
    <xf numFmtId="2" fontId="51" fillId="8" borderId="13" xfId="0" applyNumberFormat="1" applyFont="1" applyFill="1" applyBorder="1" applyAlignment="1" applyProtection="1">
      <alignment horizontal="right" wrapText="1"/>
      <protection locked="0"/>
    </xf>
    <xf numFmtId="0" fontId="51" fillId="33" borderId="13" xfId="0" applyFont="1" applyFill="1" applyBorder="1" applyAlignment="1" applyProtection="1">
      <alignment horizont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51" fillId="36" borderId="13" xfId="0" applyFont="1" applyFill="1" applyBorder="1" applyAlignment="1" applyProtection="1">
      <alignment horizontal="right" wrapText="1"/>
      <protection/>
    </xf>
    <xf numFmtId="0" fontId="51" fillId="33" borderId="0" xfId="0" applyFont="1" applyFill="1" applyAlignment="1">
      <alignment horizontal="justify"/>
    </xf>
    <xf numFmtId="0" fontId="24" fillId="35" borderId="0" xfId="0" applyFont="1" applyFill="1" applyBorder="1" applyAlignment="1">
      <alignment vertical="center" wrapText="1"/>
    </xf>
    <xf numFmtId="0" fontId="30" fillId="35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="70" zoomScaleNormal="70" zoomScalePageLayoutView="0" workbookViewId="0" topLeftCell="A16">
      <selection activeCell="Y82" sqref="Y82"/>
    </sheetView>
  </sheetViews>
  <sheetFormatPr defaultColWidth="9.140625" defaultRowHeight="15"/>
  <cols>
    <col min="1" max="1" width="4.28125" style="1" customWidth="1"/>
    <col min="2" max="2" width="27.28125" style="1" customWidth="1"/>
    <col min="3" max="3" width="19.421875" style="1" customWidth="1"/>
    <col min="4" max="4" width="12.57421875" style="1" customWidth="1"/>
    <col min="5" max="5" width="11.421875" style="1" customWidth="1"/>
    <col min="6" max="6" width="10.140625" style="1" customWidth="1"/>
    <col min="7" max="7" width="13.00390625" style="1" customWidth="1"/>
    <col min="8" max="8" width="13.8515625" style="1" customWidth="1"/>
    <col min="9" max="21" width="9.140625" style="1" customWidth="1"/>
    <col min="22" max="22" width="21.28125" style="1" customWidth="1"/>
    <col min="23" max="23" width="17.421875" style="1" customWidth="1"/>
    <col min="24" max="24" width="18.00390625" style="1" customWidth="1"/>
    <col min="25" max="25" width="21.421875" style="1" customWidth="1"/>
    <col min="26" max="16384" width="9.140625" style="1" customWidth="1"/>
  </cols>
  <sheetData>
    <row r="1" spans="2:22" ht="18">
      <c r="B1" s="2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3"/>
      <c r="B2" s="4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.75">
      <c r="A3" s="7"/>
      <c r="B3" s="8" t="s">
        <v>1</v>
      </c>
      <c r="C3" s="9" t="s">
        <v>16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">
      <c r="A4" s="11"/>
      <c r="B4" s="12"/>
      <c r="C4" s="13"/>
      <c r="D4" s="1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75">
      <c r="A5" s="14"/>
      <c r="B5" s="15" t="s">
        <v>2</v>
      </c>
      <c r="C5" s="16" t="s">
        <v>13</v>
      </c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.75">
      <c r="A6" s="14"/>
      <c r="B6" s="15"/>
      <c r="C6" s="1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2.25" customHeight="1">
      <c r="A7" s="17"/>
      <c r="B7" s="1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3"/>
      <c r="Q7" s="3"/>
      <c r="R7" s="3"/>
      <c r="S7" s="3"/>
      <c r="T7" s="3"/>
      <c r="U7" s="3"/>
      <c r="V7" s="3"/>
    </row>
    <row r="8" spans="1:25" ht="15.75">
      <c r="A8" s="19"/>
      <c r="B8" s="20"/>
      <c r="C8" s="21" t="s">
        <v>12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25" customFormat="1" ht="15">
      <c r="A9" s="23"/>
      <c r="B9" s="24"/>
      <c r="C9" s="24" t="s">
        <v>6</v>
      </c>
      <c r="D9" s="24">
        <v>2001</v>
      </c>
      <c r="E9" s="24">
        <v>2002</v>
      </c>
      <c r="F9" s="24">
        <v>2003</v>
      </c>
      <c r="G9" s="24">
        <v>2004</v>
      </c>
      <c r="H9" s="24">
        <v>2005</v>
      </c>
      <c r="I9" s="24">
        <v>2006</v>
      </c>
      <c r="J9" s="24">
        <v>2007</v>
      </c>
      <c r="K9" s="24">
        <v>2008</v>
      </c>
      <c r="L9" s="24">
        <v>2009</v>
      </c>
      <c r="M9" s="24">
        <v>2010</v>
      </c>
      <c r="N9" s="24">
        <v>2011</v>
      </c>
      <c r="O9" s="24">
        <v>2012</v>
      </c>
      <c r="P9" s="24">
        <v>2013</v>
      </c>
      <c r="Q9" s="24">
        <v>2014</v>
      </c>
      <c r="R9" s="24">
        <v>2015</v>
      </c>
      <c r="S9" s="24">
        <v>2016</v>
      </c>
      <c r="T9" s="24">
        <v>2017</v>
      </c>
      <c r="U9" s="24">
        <v>2018</v>
      </c>
      <c r="V9" s="24">
        <v>2019</v>
      </c>
      <c r="W9" s="24">
        <v>2020</v>
      </c>
      <c r="X9" s="24">
        <v>2021</v>
      </c>
      <c r="Y9" s="24">
        <v>2022</v>
      </c>
    </row>
    <row r="10" spans="1:25" s="25" customFormat="1" ht="48" customHeight="1">
      <c r="A10" s="26">
        <v>2</v>
      </c>
      <c r="B10" s="27" t="s">
        <v>31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 t="s">
        <v>39</v>
      </c>
      <c r="W10" s="29" t="s">
        <v>39</v>
      </c>
      <c r="X10" s="29" t="s">
        <v>39</v>
      </c>
      <c r="Y10" s="29" t="s">
        <v>39</v>
      </c>
    </row>
    <row r="11" spans="1:25" s="25" customFormat="1" ht="60">
      <c r="A11" s="23">
        <v>3</v>
      </c>
      <c r="B11" s="28" t="s">
        <v>32</v>
      </c>
      <c r="C11" s="28" t="s">
        <v>33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 t="s">
        <v>40</v>
      </c>
      <c r="W11" s="29" t="s">
        <v>49</v>
      </c>
      <c r="X11" s="29" t="s">
        <v>50</v>
      </c>
      <c r="Y11" s="29" t="s">
        <v>51</v>
      </c>
    </row>
    <row r="12" spans="1:25" ht="45">
      <c r="A12" s="26">
        <v>4</v>
      </c>
      <c r="B12" s="30" t="s">
        <v>36</v>
      </c>
      <c r="C12" s="31" t="s"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2">
        <v>36</v>
      </c>
      <c r="W12" s="32">
        <v>36</v>
      </c>
      <c r="X12" s="32">
        <v>36</v>
      </c>
      <c r="Y12" s="33">
        <v>35</v>
      </c>
    </row>
    <row r="13" spans="1:25" ht="15">
      <c r="A13" s="23">
        <v>6</v>
      </c>
      <c r="B13" s="28" t="s">
        <v>3</v>
      </c>
      <c r="C13" s="34" t="s">
        <v>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2">
        <v>0.17</v>
      </c>
      <c r="W13" s="32">
        <v>0.14</v>
      </c>
      <c r="X13" s="32">
        <v>0.14</v>
      </c>
      <c r="Y13" s="33">
        <v>0.199</v>
      </c>
    </row>
    <row r="14" spans="1:25" ht="15">
      <c r="A14" s="26">
        <v>7</v>
      </c>
      <c r="B14" s="35" t="s">
        <v>4</v>
      </c>
      <c r="C14" s="34" t="s">
        <v>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2">
        <v>0.004</v>
      </c>
      <c r="W14" s="32">
        <v>0</v>
      </c>
      <c r="X14" s="32">
        <v>0.012</v>
      </c>
      <c r="Y14" s="33">
        <v>0.02</v>
      </c>
    </row>
    <row r="15" spans="1:25" ht="15">
      <c r="A15" s="23">
        <v>8</v>
      </c>
      <c r="B15" s="35" t="s">
        <v>34</v>
      </c>
      <c r="C15" s="34" t="s">
        <v>8</v>
      </c>
      <c r="D15" s="29" t="s">
        <v>19</v>
      </c>
      <c r="E15" s="29" t="s">
        <v>19</v>
      </c>
      <c r="F15" s="29" t="s">
        <v>19</v>
      </c>
      <c r="G15" s="29" t="s">
        <v>19</v>
      </c>
      <c r="H15" s="29" t="s">
        <v>19</v>
      </c>
      <c r="I15" s="29" t="s">
        <v>19</v>
      </c>
      <c r="J15" s="29" t="s">
        <v>19</v>
      </c>
      <c r="K15" s="29" t="s">
        <v>19</v>
      </c>
      <c r="L15" s="29">
        <v>0.005</v>
      </c>
      <c r="M15" s="29">
        <v>0.018</v>
      </c>
      <c r="N15" s="36">
        <v>0.02</v>
      </c>
      <c r="O15" s="36">
        <v>0.029</v>
      </c>
      <c r="P15" s="36">
        <v>0.123</v>
      </c>
      <c r="Q15" s="37">
        <v>0.1</v>
      </c>
      <c r="R15" s="29">
        <v>0.12</v>
      </c>
      <c r="S15" s="29">
        <v>0.26</v>
      </c>
      <c r="T15" s="29">
        <v>0.07</v>
      </c>
      <c r="U15" s="29">
        <v>0.07</v>
      </c>
      <c r="V15" s="32">
        <v>0.06</v>
      </c>
      <c r="W15" s="32">
        <v>0.053</v>
      </c>
      <c r="X15" s="32">
        <v>0.07</v>
      </c>
      <c r="Y15" s="33">
        <v>0.069</v>
      </c>
    </row>
    <row r="16" spans="1:25" ht="30">
      <c r="A16" s="26">
        <v>9</v>
      </c>
      <c r="B16" s="28" t="s">
        <v>35</v>
      </c>
      <c r="C16" s="34" t="s">
        <v>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2">
        <v>0.04</v>
      </c>
      <c r="W16" s="32">
        <v>0.04</v>
      </c>
      <c r="X16" s="32">
        <v>0.03</v>
      </c>
      <c r="Y16" s="33">
        <v>0.041</v>
      </c>
    </row>
    <row r="17" spans="1:25" ht="15.75">
      <c r="A17" s="19"/>
      <c r="B17" s="20"/>
      <c r="C17" s="38" t="s">
        <v>17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5">
      <c r="A18" s="23"/>
      <c r="B18" s="24"/>
      <c r="C18" s="24" t="s">
        <v>6</v>
      </c>
      <c r="D18" s="24">
        <v>2001</v>
      </c>
      <c r="E18" s="24">
        <v>2002</v>
      </c>
      <c r="F18" s="24">
        <v>2003</v>
      </c>
      <c r="G18" s="24">
        <v>2004</v>
      </c>
      <c r="H18" s="24">
        <v>2005</v>
      </c>
      <c r="I18" s="24">
        <v>2006</v>
      </c>
      <c r="J18" s="24">
        <v>2007</v>
      </c>
      <c r="K18" s="24">
        <v>2008</v>
      </c>
      <c r="L18" s="24">
        <v>2009</v>
      </c>
      <c r="M18" s="24">
        <v>2010</v>
      </c>
      <c r="N18" s="24">
        <v>2011</v>
      </c>
      <c r="O18" s="24">
        <v>2012</v>
      </c>
      <c r="P18" s="24">
        <v>2013</v>
      </c>
      <c r="Q18" s="24">
        <v>2014</v>
      </c>
      <c r="R18" s="24">
        <v>2015</v>
      </c>
      <c r="S18" s="24">
        <v>2016</v>
      </c>
      <c r="T18" s="24">
        <v>2017</v>
      </c>
      <c r="U18" s="24">
        <v>2018</v>
      </c>
      <c r="V18" s="24">
        <v>2019</v>
      </c>
      <c r="W18" s="24">
        <v>2020</v>
      </c>
      <c r="X18" s="24">
        <v>2021</v>
      </c>
      <c r="Y18" s="24">
        <v>2022</v>
      </c>
    </row>
    <row r="19" spans="1:25" ht="52.5" customHeight="1">
      <c r="A19" s="23">
        <v>10</v>
      </c>
      <c r="B19" s="27" t="s">
        <v>31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 t="s">
        <v>39</v>
      </c>
      <c r="W19" s="29" t="s">
        <v>39</v>
      </c>
      <c r="X19" s="29" t="s">
        <v>39</v>
      </c>
      <c r="Y19" s="29" t="s">
        <v>39</v>
      </c>
    </row>
    <row r="20" spans="1:25" ht="33.75" customHeight="1">
      <c r="A20" s="26">
        <v>11</v>
      </c>
      <c r="B20" s="28" t="s">
        <v>32</v>
      </c>
      <c r="C20" s="28" t="s">
        <v>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 t="s">
        <v>40</v>
      </c>
      <c r="W20" s="29" t="s">
        <v>49</v>
      </c>
      <c r="X20" s="29" t="s">
        <v>50</v>
      </c>
      <c r="Y20" s="29" t="s">
        <v>51</v>
      </c>
    </row>
    <row r="21" spans="1:25" ht="32.25" customHeight="1">
      <c r="A21" s="23">
        <v>12</v>
      </c>
      <c r="B21" s="30" t="s">
        <v>36</v>
      </c>
      <c r="C21" s="31" t="s"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2">
        <v>36</v>
      </c>
      <c r="W21" s="32">
        <v>36</v>
      </c>
      <c r="X21" s="32">
        <v>36</v>
      </c>
      <c r="Y21" s="33">
        <v>35</v>
      </c>
    </row>
    <row r="22" spans="1:25" ht="15">
      <c r="A22" s="26">
        <v>13</v>
      </c>
      <c r="B22" s="28" t="s">
        <v>3</v>
      </c>
      <c r="C22" s="40" t="s">
        <v>18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2">
        <v>1.3</v>
      </c>
      <c r="W22" s="32">
        <v>1.2</v>
      </c>
      <c r="X22" s="32">
        <v>1.3</v>
      </c>
      <c r="Y22" s="33">
        <v>1.5</v>
      </c>
    </row>
    <row r="23" spans="1:25" ht="15">
      <c r="A23" s="23">
        <v>14</v>
      </c>
      <c r="B23" s="35" t="s">
        <v>4</v>
      </c>
      <c r="C23" s="40" t="s">
        <v>18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2">
        <v>0</v>
      </c>
      <c r="W23" s="32">
        <v>0.1</v>
      </c>
      <c r="X23" s="32">
        <v>0.4</v>
      </c>
      <c r="Y23" s="33">
        <v>0.27</v>
      </c>
    </row>
    <row r="24" spans="1:25" s="25" customFormat="1" ht="15">
      <c r="A24" s="26">
        <v>15</v>
      </c>
      <c r="B24" s="35" t="s">
        <v>34</v>
      </c>
      <c r="C24" s="40" t="s">
        <v>18</v>
      </c>
      <c r="D24" s="29">
        <v>0.45</v>
      </c>
      <c r="E24" s="29">
        <v>0.218</v>
      </c>
      <c r="F24" s="29" t="s">
        <v>19</v>
      </c>
      <c r="G24" s="29">
        <v>0.582</v>
      </c>
      <c r="H24" s="29" t="s">
        <v>19</v>
      </c>
      <c r="I24" s="29">
        <v>0.409</v>
      </c>
      <c r="J24" s="29">
        <v>0.33</v>
      </c>
      <c r="K24" s="29">
        <v>0.333</v>
      </c>
      <c r="L24" s="41">
        <v>0.466</v>
      </c>
      <c r="M24" s="41">
        <v>0.467</v>
      </c>
      <c r="N24" s="36">
        <v>0</v>
      </c>
      <c r="O24" s="42">
        <v>0.08</v>
      </c>
      <c r="P24" s="42">
        <v>0.35</v>
      </c>
      <c r="Q24" s="29">
        <v>0.71</v>
      </c>
      <c r="R24" s="29">
        <v>0.74</v>
      </c>
      <c r="S24" s="29">
        <v>0.91</v>
      </c>
      <c r="T24" s="29">
        <v>0.96</v>
      </c>
      <c r="U24" s="29">
        <v>0.61</v>
      </c>
      <c r="V24" s="32">
        <v>0.83</v>
      </c>
      <c r="W24" s="32">
        <v>0.704</v>
      </c>
      <c r="X24" s="32">
        <v>0.891</v>
      </c>
      <c r="Y24" s="33">
        <v>0.995</v>
      </c>
    </row>
    <row r="25" spans="1:25" s="25" customFormat="1" ht="30">
      <c r="A25" s="23">
        <v>16</v>
      </c>
      <c r="B25" s="28" t="s">
        <v>35</v>
      </c>
      <c r="C25" s="40" t="s">
        <v>18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2">
        <v>0.29</v>
      </c>
      <c r="W25" s="32">
        <v>0.24</v>
      </c>
      <c r="X25" s="32">
        <v>0.23</v>
      </c>
      <c r="Y25" s="33">
        <v>0.28</v>
      </c>
    </row>
    <row r="26" spans="1:22" s="25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"/>
      <c r="Q26" s="3"/>
      <c r="R26" s="3"/>
      <c r="S26" s="3"/>
      <c r="T26" s="3"/>
      <c r="U26" s="3"/>
      <c r="V26" s="3"/>
    </row>
    <row r="27" spans="1:22" ht="15.75">
      <c r="A27" s="14"/>
      <c r="B27" s="15" t="s">
        <v>10</v>
      </c>
      <c r="C27" s="16" t="s">
        <v>14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"/>
      <c r="Q27" s="3"/>
      <c r="R27" s="3"/>
      <c r="S27" s="3"/>
      <c r="T27" s="3"/>
      <c r="U27" s="3"/>
      <c r="V27" s="3"/>
    </row>
    <row r="28" spans="1:22" ht="15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"/>
      <c r="Q28" s="3"/>
      <c r="R28" s="3"/>
      <c r="S28" s="3"/>
      <c r="T28" s="3"/>
      <c r="U28" s="3"/>
      <c r="V28" s="3"/>
    </row>
    <row r="29" spans="1:22" ht="15">
      <c r="A29" s="17"/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"/>
      <c r="Q29" s="3"/>
      <c r="R29" s="3"/>
      <c r="S29" s="3"/>
      <c r="T29" s="3"/>
      <c r="U29" s="3"/>
      <c r="V29" s="3"/>
    </row>
    <row r="30" spans="1:25" ht="16.5" customHeight="1">
      <c r="A30" s="19"/>
      <c r="B30" s="20"/>
      <c r="C30" s="43" t="s">
        <v>12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5">
      <c r="A31" s="23"/>
      <c r="B31" s="24"/>
      <c r="C31" s="24" t="s">
        <v>6</v>
      </c>
      <c r="D31" s="24">
        <v>2001</v>
      </c>
      <c r="E31" s="24">
        <v>2002</v>
      </c>
      <c r="F31" s="24">
        <v>2003</v>
      </c>
      <c r="G31" s="24">
        <v>2004</v>
      </c>
      <c r="H31" s="24">
        <v>2005</v>
      </c>
      <c r="I31" s="24">
        <v>2006</v>
      </c>
      <c r="J31" s="24">
        <v>2007</v>
      </c>
      <c r="K31" s="24">
        <v>2008</v>
      </c>
      <c r="L31" s="24">
        <v>2009</v>
      </c>
      <c r="M31" s="24">
        <v>2010</v>
      </c>
      <c r="N31" s="24">
        <v>2011</v>
      </c>
      <c r="O31" s="24">
        <v>2012</v>
      </c>
      <c r="P31" s="24">
        <v>2013</v>
      </c>
      <c r="Q31" s="24">
        <v>2014</v>
      </c>
      <c r="R31" s="24">
        <v>2015</v>
      </c>
      <c r="S31" s="24">
        <v>2016</v>
      </c>
      <c r="T31" s="24">
        <v>2017</v>
      </c>
      <c r="U31" s="24">
        <v>2018</v>
      </c>
      <c r="V31" s="24">
        <v>2019</v>
      </c>
      <c r="W31" s="24">
        <v>2020</v>
      </c>
      <c r="X31" s="24">
        <v>2021</v>
      </c>
      <c r="Y31" s="24">
        <v>2022</v>
      </c>
    </row>
    <row r="32" spans="1:25" ht="45.75" customHeight="1">
      <c r="A32" s="26">
        <v>18</v>
      </c>
      <c r="B32" s="27" t="s">
        <v>31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 t="s">
        <v>39</v>
      </c>
      <c r="W32" s="29" t="s">
        <v>39</v>
      </c>
      <c r="X32" s="29" t="s">
        <v>39</v>
      </c>
      <c r="Y32" s="29" t="s">
        <v>39</v>
      </c>
    </row>
    <row r="33" spans="1:25" ht="54" customHeight="1">
      <c r="A33" s="23">
        <v>19</v>
      </c>
      <c r="B33" s="28" t="s">
        <v>32</v>
      </c>
      <c r="C33" s="28" t="s">
        <v>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 t="s">
        <v>40</v>
      </c>
      <c r="W33" s="29" t="s">
        <v>49</v>
      </c>
      <c r="X33" s="29" t="s">
        <v>50</v>
      </c>
      <c r="Y33" s="29" t="s">
        <v>51</v>
      </c>
    </row>
    <row r="34" spans="1:25" s="25" customFormat="1" ht="45">
      <c r="A34" s="26">
        <v>20</v>
      </c>
      <c r="B34" s="30" t="s">
        <v>36</v>
      </c>
      <c r="C34" s="31" t="s"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2">
        <v>9</v>
      </c>
      <c r="W34" s="32">
        <v>12</v>
      </c>
      <c r="X34" s="32">
        <v>12</v>
      </c>
      <c r="Y34" s="33">
        <v>12</v>
      </c>
    </row>
    <row r="35" spans="1:25" ht="35.25" customHeight="1">
      <c r="A35" s="23">
        <v>21</v>
      </c>
      <c r="B35" s="28" t="s">
        <v>3</v>
      </c>
      <c r="C35" s="34" t="s">
        <v>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2">
        <v>1.58</v>
      </c>
      <c r="W35" s="32">
        <v>2.853</v>
      </c>
      <c r="X35" s="32">
        <v>0.682</v>
      </c>
      <c r="Y35" s="33">
        <v>1.633</v>
      </c>
    </row>
    <row r="36" spans="1:25" ht="15">
      <c r="A36" s="26">
        <v>22</v>
      </c>
      <c r="B36" s="35" t="s">
        <v>4</v>
      </c>
      <c r="C36" s="34" t="s">
        <v>8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2">
        <v>0</v>
      </c>
      <c r="W36" s="32">
        <v>0.013</v>
      </c>
      <c r="X36" s="32">
        <v>0.008</v>
      </c>
      <c r="Y36" s="33">
        <v>0.011</v>
      </c>
    </row>
    <row r="37" spans="1:25" ht="15">
      <c r="A37" s="23">
        <v>23</v>
      </c>
      <c r="B37" s="35" t="s">
        <v>34</v>
      </c>
      <c r="C37" s="34" t="s">
        <v>8</v>
      </c>
      <c r="D37" s="29" t="s">
        <v>19</v>
      </c>
      <c r="E37" s="29" t="s">
        <v>19</v>
      </c>
      <c r="F37" s="29" t="s">
        <v>19</v>
      </c>
      <c r="G37" s="29" t="s">
        <v>19</v>
      </c>
      <c r="H37" s="29" t="s">
        <v>19</v>
      </c>
      <c r="I37" s="29" t="s">
        <v>19</v>
      </c>
      <c r="J37" s="29" t="s">
        <v>19</v>
      </c>
      <c r="K37" s="29" t="s">
        <v>19</v>
      </c>
      <c r="L37" s="29">
        <v>0.906</v>
      </c>
      <c r="M37" s="29">
        <v>0.637</v>
      </c>
      <c r="N37" s="36">
        <v>0</v>
      </c>
      <c r="O37" s="37">
        <v>0.132</v>
      </c>
      <c r="P37" s="36">
        <v>0.85</v>
      </c>
      <c r="Q37" s="37">
        <v>0.94</v>
      </c>
      <c r="R37" s="29">
        <v>1.006</v>
      </c>
      <c r="S37" s="29">
        <v>0.505</v>
      </c>
      <c r="T37" s="37">
        <v>0.38</v>
      </c>
      <c r="U37" s="29">
        <v>0.268</v>
      </c>
      <c r="V37" s="32">
        <v>0.34</v>
      </c>
      <c r="W37" s="32">
        <v>0.987</v>
      </c>
      <c r="X37" s="32">
        <v>0.092</v>
      </c>
      <c r="Y37" s="33">
        <v>0.59</v>
      </c>
    </row>
    <row r="38" spans="1:25" ht="30">
      <c r="A38" s="26">
        <v>24</v>
      </c>
      <c r="B38" s="28" t="s">
        <v>35</v>
      </c>
      <c r="C38" s="34" t="s">
        <v>8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2">
        <v>0.56</v>
      </c>
      <c r="W38" s="32">
        <v>1.1</v>
      </c>
      <c r="X38" s="32">
        <v>0.19</v>
      </c>
      <c r="Y38" s="33">
        <v>0.524</v>
      </c>
    </row>
    <row r="39" spans="1:25" ht="15.75">
      <c r="A39" s="19"/>
      <c r="B39" s="20"/>
      <c r="C39" s="38" t="s">
        <v>17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">
      <c r="A40" s="23"/>
      <c r="B40" s="24"/>
      <c r="C40" s="24" t="s">
        <v>6</v>
      </c>
      <c r="D40" s="24">
        <v>2001</v>
      </c>
      <c r="E40" s="24">
        <v>2002</v>
      </c>
      <c r="F40" s="24">
        <v>2003</v>
      </c>
      <c r="G40" s="24">
        <v>2004</v>
      </c>
      <c r="H40" s="24">
        <v>2005</v>
      </c>
      <c r="I40" s="24">
        <v>2006</v>
      </c>
      <c r="J40" s="24">
        <v>2007</v>
      </c>
      <c r="K40" s="24">
        <v>2008</v>
      </c>
      <c r="L40" s="24">
        <v>2009</v>
      </c>
      <c r="M40" s="24">
        <v>2010</v>
      </c>
      <c r="N40" s="24">
        <v>2011</v>
      </c>
      <c r="O40" s="24">
        <v>2012</v>
      </c>
      <c r="P40" s="24">
        <v>2013</v>
      </c>
      <c r="Q40" s="24">
        <v>2014</v>
      </c>
      <c r="R40" s="24">
        <v>2015</v>
      </c>
      <c r="S40" s="24">
        <v>2016</v>
      </c>
      <c r="T40" s="24">
        <v>2017</v>
      </c>
      <c r="U40" s="24">
        <v>2018</v>
      </c>
      <c r="V40" s="24">
        <v>2019</v>
      </c>
      <c r="W40" s="24">
        <v>2020</v>
      </c>
      <c r="X40" s="24">
        <v>2021</v>
      </c>
      <c r="Y40" s="24">
        <v>2022</v>
      </c>
    </row>
    <row r="41" spans="1:25" ht="47.25" customHeight="1">
      <c r="A41" s="23">
        <v>25</v>
      </c>
      <c r="B41" s="27" t="s">
        <v>31</v>
      </c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 t="s">
        <v>39</v>
      </c>
      <c r="W41" s="29" t="s">
        <v>39</v>
      </c>
      <c r="X41" s="29" t="s">
        <v>39</v>
      </c>
      <c r="Y41" s="29" t="s">
        <v>39</v>
      </c>
    </row>
    <row r="42" spans="1:25" ht="33.75" customHeight="1">
      <c r="A42" s="26">
        <v>26</v>
      </c>
      <c r="B42" s="28" t="s">
        <v>32</v>
      </c>
      <c r="C42" s="28" t="s">
        <v>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 t="s">
        <v>40</v>
      </c>
      <c r="W42" s="29" t="s">
        <v>49</v>
      </c>
      <c r="X42" s="29" t="s">
        <v>50</v>
      </c>
      <c r="Y42" s="29" t="s">
        <v>51</v>
      </c>
    </row>
    <row r="43" spans="1:25" ht="45">
      <c r="A43" s="23">
        <v>27</v>
      </c>
      <c r="B43" s="30" t="s">
        <v>36</v>
      </c>
      <c r="C43" s="31" t="s"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2">
        <v>12</v>
      </c>
      <c r="W43" s="32">
        <v>12</v>
      </c>
      <c r="X43" s="32">
        <v>12</v>
      </c>
      <c r="Y43" s="33">
        <v>12</v>
      </c>
    </row>
    <row r="44" spans="1:25" ht="15">
      <c r="A44" s="26">
        <v>28</v>
      </c>
      <c r="B44" s="28" t="s">
        <v>3</v>
      </c>
      <c r="C44" s="40" t="s">
        <v>18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2">
        <v>4.6</v>
      </c>
      <c r="W44" s="32">
        <v>9.24</v>
      </c>
      <c r="X44" s="32">
        <v>3.29</v>
      </c>
      <c r="Y44" s="33">
        <v>3.6</v>
      </c>
    </row>
    <row r="45" spans="1:25" ht="15">
      <c r="A45" s="23">
        <v>29</v>
      </c>
      <c r="B45" s="35" t="s">
        <v>4</v>
      </c>
      <c r="C45" s="40" t="s">
        <v>18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2">
        <v>0.17</v>
      </c>
      <c r="W45" s="32">
        <v>0.16</v>
      </c>
      <c r="X45" s="32">
        <v>0</v>
      </c>
      <c r="Y45" s="33">
        <v>0.14</v>
      </c>
    </row>
    <row r="46" spans="1:25" ht="15">
      <c r="A46" s="26">
        <v>30</v>
      </c>
      <c r="B46" s="35" t="s">
        <v>34</v>
      </c>
      <c r="C46" s="40" t="s">
        <v>18</v>
      </c>
      <c r="D46" s="29" t="s">
        <v>19</v>
      </c>
      <c r="E46" s="29" t="s">
        <v>19</v>
      </c>
      <c r="F46" s="29">
        <v>0.955</v>
      </c>
      <c r="G46" s="29">
        <v>1.608</v>
      </c>
      <c r="H46" s="29">
        <v>2.789</v>
      </c>
      <c r="I46" s="29">
        <v>3.173</v>
      </c>
      <c r="J46" s="29">
        <v>2.61</v>
      </c>
      <c r="K46" s="29">
        <v>1.358</v>
      </c>
      <c r="L46" s="29">
        <v>1.253</v>
      </c>
      <c r="M46" s="29">
        <v>0.88</v>
      </c>
      <c r="N46" s="42">
        <v>0.03</v>
      </c>
      <c r="O46" s="42">
        <v>0.36</v>
      </c>
      <c r="P46" s="42">
        <v>1.88</v>
      </c>
      <c r="Q46" s="29">
        <v>1.21</v>
      </c>
      <c r="R46" s="29">
        <v>1.42</v>
      </c>
      <c r="S46" s="45">
        <v>1.7</v>
      </c>
      <c r="T46" s="45">
        <v>1.9</v>
      </c>
      <c r="U46" s="29">
        <v>2.2</v>
      </c>
      <c r="V46" s="32">
        <v>1.27</v>
      </c>
      <c r="W46" s="32">
        <v>2.298</v>
      </c>
      <c r="X46" s="32">
        <v>1.121</v>
      </c>
      <c r="Y46" s="33">
        <v>1.175</v>
      </c>
    </row>
    <row r="47" spans="1:25" ht="30">
      <c r="A47" s="23">
        <v>31</v>
      </c>
      <c r="B47" s="28" t="s">
        <v>35</v>
      </c>
      <c r="C47" s="40" t="s">
        <v>18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2">
        <v>1.32</v>
      </c>
      <c r="W47" s="32">
        <v>2.5</v>
      </c>
      <c r="X47" s="32">
        <v>1.15</v>
      </c>
      <c r="Y47" s="33">
        <v>1.046</v>
      </c>
    </row>
    <row r="48" spans="1:22" ht="15">
      <c r="A48" s="11"/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3"/>
      <c r="Q48" s="3"/>
      <c r="R48" s="3"/>
      <c r="S48" s="3"/>
      <c r="T48" s="3"/>
      <c r="U48" s="3"/>
      <c r="V48" s="3"/>
    </row>
    <row r="49" spans="1:22" ht="15.75">
      <c r="A49" s="14"/>
      <c r="B49" s="15" t="s">
        <v>11</v>
      </c>
      <c r="C49" s="16" t="s">
        <v>15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3"/>
      <c r="Q49" s="3"/>
      <c r="R49" s="3"/>
      <c r="S49" s="3"/>
      <c r="T49" s="3"/>
      <c r="U49" s="3"/>
      <c r="V49" s="3"/>
    </row>
    <row r="50" spans="1:22" ht="15.7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3"/>
      <c r="Q50" s="3"/>
      <c r="R50" s="3"/>
      <c r="S50" s="3"/>
      <c r="T50" s="3"/>
      <c r="U50" s="3"/>
      <c r="V50" s="3"/>
    </row>
    <row r="51" spans="1:22" ht="15">
      <c r="A51" s="49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"/>
      <c r="Q51" s="3"/>
      <c r="R51" s="3"/>
      <c r="S51" s="3"/>
      <c r="T51" s="3"/>
      <c r="U51" s="3"/>
      <c r="V51" s="3"/>
    </row>
    <row r="52" spans="1:25" ht="16.5" customHeight="1">
      <c r="A52" s="19"/>
      <c r="B52" s="20"/>
      <c r="C52" s="21" t="s">
        <v>12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5">
      <c r="A53" s="23"/>
      <c r="B53" s="24"/>
      <c r="C53" s="24" t="s">
        <v>6</v>
      </c>
      <c r="D53" s="24">
        <v>2001</v>
      </c>
      <c r="E53" s="24">
        <v>2002</v>
      </c>
      <c r="F53" s="24">
        <v>2003</v>
      </c>
      <c r="G53" s="24">
        <v>2004</v>
      </c>
      <c r="H53" s="24">
        <v>2005</v>
      </c>
      <c r="I53" s="24">
        <v>2006</v>
      </c>
      <c r="J53" s="24">
        <v>2007</v>
      </c>
      <c r="K53" s="24">
        <v>2008</v>
      </c>
      <c r="L53" s="24">
        <v>2009</v>
      </c>
      <c r="M53" s="24">
        <v>2010</v>
      </c>
      <c r="N53" s="24">
        <v>2011</v>
      </c>
      <c r="O53" s="24">
        <v>2012</v>
      </c>
      <c r="P53" s="24">
        <v>2013</v>
      </c>
      <c r="Q53" s="24">
        <v>2014</v>
      </c>
      <c r="R53" s="24">
        <v>2015</v>
      </c>
      <c r="S53" s="24">
        <v>2016</v>
      </c>
      <c r="T53" s="24">
        <v>2017</v>
      </c>
      <c r="U53" s="24">
        <v>2018</v>
      </c>
      <c r="V53" s="24">
        <v>2019</v>
      </c>
      <c r="W53" s="24">
        <v>2020</v>
      </c>
      <c r="X53" s="24">
        <v>2021</v>
      </c>
      <c r="Y53" s="24">
        <v>2022</v>
      </c>
    </row>
    <row r="54" spans="1:25" ht="46.5" customHeight="1">
      <c r="A54" s="26">
        <v>33</v>
      </c>
      <c r="B54" s="27" t="s">
        <v>31</v>
      </c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 t="s">
        <v>39</v>
      </c>
      <c r="W54" s="29" t="s">
        <v>39</v>
      </c>
      <c r="X54" s="29" t="s">
        <v>39</v>
      </c>
      <c r="Y54" s="29" t="s">
        <v>39</v>
      </c>
    </row>
    <row r="55" spans="1:25" ht="48" customHeight="1">
      <c r="A55" s="23">
        <v>34</v>
      </c>
      <c r="B55" s="28" t="s">
        <v>32</v>
      </c>
      <c r="C55" s="28" t="s">
        <v>5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 t="s">
        <v>40</v>
      </c>
      <c r="W55" s="29" t="s">
        <v>49</v>
      </c>
      <c r="X55" s="29" t="s">
        <v>50</v>
      </c>
      <c r="Y55" s="29" t="s">
        <v>51</v>
      </c>
    </row>
    <row r="56" spans="1:25" ht="45">
      <c r="A56" s="26">
        <v>35</v>
      </c>
      <c r="B56" s="30" t="s">
        <v>36</v>
      </c>
      <c r="C56" s="31" t="s">
        <v>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2">
        <v>12</v>
      </c>
      <c r="W56" s="32">
        <v>12</v>
      </c>
      <c r="X56" s="32">
        <v>12</v>
      </c>
      <c r="Y56" s="33">
        <v>12</v>
      </c>
    </row>
    <row r="57" spans="1:25" ht="15">
      <c r="A57" s="23">
        <v>36</v>
      </c>
      <c r="B57" s="28" t="s">
        <v>3</v>
      </c>
      <c r="C57" s="34" t="s">
        <v>8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32">
        <v>0.036</v>
      </c>
      <c r="W57" s="32">
        <v>0.029</v>
      </c>
      <c r="X57" s="32">
        <v>0.023</v>
      </c>
      <c r="Y57" s="33">
        <v>0.07</v>
      </c>
    </row>
    <row r="58" spans="1:25" ht="15">
      <c r="A58" s="26">
        <v>37</v>
      </c>
      <c r="B58" s="35" t="s">
        <v>4</v>
      </c>
      <c r="C58" s="34" t="s">
        <v>8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2">
        <v>0.016</v>
      </c>
      <c r="W58" s="32">
        <v>0.018</v>
      </c>
      <c r="X58" s="32">
        <v>0.003</v>
      </c>
      <c r="Y58" s="33">
        <v>0.009</v>
      </c>
    </row>
    <row r="59" spans="1:25" ht="15">
      <c r="A59" s="23">
        <v>38</v>
      </c>
      <c r="B59" s="35" t="s">
        <v>34</v>
      </c>
      <c r="C59" s="34" t="s">
        <v>8</v>
      </c>
      <c r="D59" s="29" t="s">
        <v>19</v>
      </c>
      <c r="E59" s="29" t="s">
        <v>19</v>
      </c>
      <c r="F59" s="29" t="s">
        <v>19</v>
      </c>
      <c r="G59" s="29" t="s">
        <v>19</v>
      </c>
      <c r="H59" s="29" t="s">
        <v>19</v>
      </c>
      <c r="I59" s="29" t="s">
        <v>19</v>
      </c>
      <c r="J59" s="29" t="s">
        <v>19</v>
      </c>
      <c r="K59" s="29" t="s">
        <v>19</v>
      </c>
      <c r="L59" s="29">
        <v>0.048</v>
      </c>
      <c r="M59" s="29">
        <v>0.064</v>
      </c>
      <c r="N59" s="29">
        <v>0</v>
      </c>
      <c r="O59" s="29">
        <v>0.029</v>
      </c>
      <c r="P59" s="36">
        <v>0.023</v>
      </c>
      <c r="Q59" s="29">
        <v>0.021</v>
      </c>
      <c r="R59" s="29">
        <v>0.026</v>
      </c>
      <c r="S59" s="29">
        <v>0.064</v>
      </c>
      <c r="T59" s="29">
        <v>0.02</v>
      </c>
      <c r="U59" s="29">
        <v>0.031</v>
      </c>
      <c r="V59" s="32">
        <v>0.022</v>
      </c>
      <c r="W59" s="32">
        <v>0.022</v>
      </c>
      <c r="X59" s="32">
        <v>0.014</v>
      </c>
      <c r="Y59" s="33">
        <v>0.023</v>
      </c>
    </row>
    <row r="60" spans="1:25" ht="30">
      <c r="A60" s="26">
        <v>39</v>
      </c>
      <c r="B60" s="28" t="s">
        <v>35</v>
      </c>
      <c r="C60" s="34" t="s">
        <v>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2">
        <v>0.01</v>
      </c>
      <c r="W60" s="32">
        <v>0.01</v>
      </c>
      <c r="X60" s="32">
        <v>0.01</v>
      </c>
      <c r="Y60" s="33">
        <v>0.017</v>
      </c>
    </row>
    <row r="61" spans="1:25" ht="15.75">
      <c r="A61" s="19"/>
      <c r="B61" s="20"/>
      <c r="C61" s="50" t="s">
        <v>17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23"/>
      <c r="B62" s="24"/>
      <c r="C62" s="24" t="s">
        <v>6</v>
      </c>
      <c r="D62" s="24">
        <v>2001</v>
      </c>
      <c r="E62" s="24">
        <v>2002</v>
      </c>
      <c r="F62" s="24">
        <v>2003</v>
      </c>
      <c r="G62" s="24">
        <v>2004</v>
      </c>
      <c r="H62" s="24">
        <v>2005</v>
      </c>
      <c r="I62" s="24">
        <v>2006</v>
      </c>
      <c r="J62" s="24">
        <v>2007</v>
      </c>
      <c r="K62" s="24">
        <v>2008</v>
      </c>
      <c r="L62" s="24">
        <v>2009</v>
      </c>
      <c r="M62" s="24">
        <v>2010</v>
      </c>
      <c r="N62" s="24">
        <v>2011</v>
      </c>
      <c r="O62" s="24">
        <v>2012</v>
      </c>
      <c r="P62" s="24">
        <v>2013</v>
      </c>
      <c r="Q62" s="24">
        <v>2014</v>
      </c>
      <c r="R62" s="24">
        <v>2015</v>
      </c>
      <c r="S62" s="24">
        <v>2016</v>
      </c>
      <c r="T62" s="24">
        <v>2017</v>
      </c>
      <c r="U62" s="24">
        <v>2018</v>
      </c>
      <c r="V62" s="24">
        <v>2019</v>
      </c>
      <c r="W62" s="24">
        <v>2020</v>
      </c>
      <c r="X62" s="24">
        <v>2021</v>
      </c>
      <c r="Y62" s="24">
        <v>2022</v>
      </c>
    </row>
    <row r="63" spans="1:25" ht="45.75" customHeight="1">
      <c r="A63" s="23">
        <v>40</v>
      </c>
      <c r="B63" s="27" t="s">
        <v>31</v>
      </c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 t="s">
        <v>39</v>
      </c>
      <c r="W63" s="29" t="s">
        <v>39</v>
      </c>
      <c r="X63" s="29" t="s">
        <v>39</v>
      </c>
      <c r="Y63" s="29" t="s">
        <v>39</v>
      </c>
    </row>
    <row r="64" spans="1:25" ht="44.25" customHeight="1">
      <c r="A64" s="26">
        <v>41</v>
      </c>
      <c r="B64" s="28" t="s">
        <v>32</v>
      </c>
      <c r="C64" s="28" t="s">
        <v>5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 t="s">
        <v>40</v>
      </c>
      <c r="W64" s="29" t="s">
        <v>49</v>
      </c>
      <c r="X64" s="29" t="s">
        <v>50</v>
      </c>
      <c r="Y64" s="29" t="s">
        <v>51</v>
      </c>
    </row>
    <row r="65" spans="1:25" ht="45">
      <c r="A65" s="23">
        <v>42</v>
      </c>
      <c r="B65" s="30" t="s">
        <v>36</v>
      </c>
      <c r="C65" s="31" t="s"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2">
        <v>12</v>
      </c>
      <c r="W65" s="32">
        <v>12</v>
      </c>
      <c r="X65" s="32">
        <v>12</v>
      </c>
      <c r="Y65" s="33">
        <v>12</v>
      </c>
    </row>
    <row r="66" spans="1:25" ht="15">
      <c r="A66" s="26">
        <v>43</v>
      </c>
      <c r="B66" s="28" t="s">
        <v>3</v>
      </c>
      <c r="C66" s="40" t="s">
        <v>18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2">
        <v>0.54</v>
      </c>
      <c r="W66" s="32">
        <v>0.4</v>
      </c>
      <c r="X66" s="32">
        <v>0.63</v>
      </c>
      <c r="Y66" s="33">
        <v>0.25</v>
      </c>
    </row>
    <row r="67" spans="1:25" ht="15">
      <c r="A67" s="23">
        <v>44</v>
      </c>
      <c r="B67" s="35" t="s">
        <v>4</v>
      </c>
      <c r="C67" s="40" t="s">
        <v>18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2">
        <v>0.17</v>
      </c>
      <c r="W67" s="32">
        <v>0.12</v>
      </c>
      <c r="X67" s="32">
        <v>0.03</v>
      </c>
      <c r="Y67" s="33">
        <v>0.01</v>
      </c>
    </row>
    <row r="68" spans="1:25" ht="15">
      <c r="A68" s="26">
        <v>45</v>
      </c>
      <c r="B68" s="35" t="s">
        <v>34</v>
      </c>
      <c r="C68" s="40" t="s">
        <v>18</v>
      </c>
      <c r="D68" s="29" t="s">
        <v>19</v>
      </c>
      <c r="E68" s="29" t="s">
        <v>19</v>
      </c>
      <c r="F68" s="29">
        <v>0.407</v>
      </c>
      <c r="G68" s="29">
        <v>0.67</v>
      </c>
      <c r="H68" s="29">
        <v>0.518</v>
      </c>
      <c r="I68" s="29">
        <v>0.442</v>
      </c>
      <c r="J68" s="29">
        <v>0.528</v>
      </c>
      <c r="K68" s="29">
        <v>0.528</v>
      </c>
      <c r="L68" s="29">
        <v>0.458</v>
      </c>
      <c r="M68" s="29">
        <v>0.374</v>
      </c>
      <c r="N68" s="36">
        <v>0.356</v>
      </c>
      <c r="O68" s="42">
        <v>0.4</v>
      </c>
      <c r="P68" s="42">
        <v>0.65</v>
      </c>
      <c r="Q68" s="29">
        <v>0.53</v>
      </c>
      <c r="R68" s="29">
        <v>0.36</v>
      </c>
      <c r="S68" s="29">
        <v>0.39</v>
      </c>
      <c r="T68" s="29">
        <v>0.46</v>
      </c>
      <c r="U68" s="29">
        <v>0.35</v>
      </c>
      <c r="V68" s="32">
        <v>0.3</v>
      </c>
      <c r="W68" s="32">
        <v>0.24</v>
      </c>
      <c r="X68" s="32">
        <v>0.279</v>
      </c>
      <c r="Y68" s="33">
        <v>0.089</v>
      </c>
    </row>
    <row r="69" spans="1:25" ht="30">
      <c r="A69" s="23">
        <v>46</v>
      </c>
      <c r="B69" s="28" t="s">
        <v>35</v>
      </c>
      <c r="C69" s="40" t="s">
        <v>18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2">
        <v>0.12</v>
      </c>
      <c r="W69" s="32">
        <v>0.1</v>
      </c>
      <c r="X69" s="32">
        <v>0.22</v>
      </c>
      <c r="Y69" s="33">
        <v>0.07</v>
      </c>
    </row>
    <row r="70" spans="1:22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"/>
      <c r="Q70" s="3"/>
      <c r="R70" s="3"/>
      <c r="S70" s="3"/>
      <c r="T70" s="3"/>
      <c r="U70" s="3"/>
      <c r="V70" s="3"/>
    </row>
    <row r="71" spans="1:22" s="54" customFormat="1" ht="15.7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  <row r="72" spans="1:25" ht="16.5" customHeight="1">
      <c r="A72" s="55"/>
      <c r="B72" s="56"/>
      <c r="C72" s="21" t="s">
        <v>12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15">
      <c r="A73" s="57"/>
      <c r="B73" s="58"/>
      <c r="C73" s="24" t="s">
        <v>6</v>
      </c>
      <c r="D73" s="58">
        <v>2001</v>
      </c>
      <c r="E73" s="58">
        <v>2002</v>
      </c>
      <c r="F73" s="58">
        <v>2003</v>
      </c>
      <c r="G73" s="58">
        <v>2004</v>
      </c>
      <c r="H73" s="58">
        <v>2005</v>
      </c>
      <c r="I73" s="58">
        <v>2006</v>
      </c>
      <c r="J73" s="58">
        <v>2007</v>
      </c>
      <c r="K73" s="58">
        <v>2008</v>
      </c>
      <c r="L73" s="58">
        <v>2009</v>
      </c>
      <c r="M73" s="58">
        <v>2010</v>
      </c>
      <c r="N73" s="58">
        <v>2011</v>
      </c>
      <c r="O73" s="58">
        <v>2012</v>
      </c>
      <c r="P73" s="58">
        <v>2013</v>
      </c>
      <c r="Q73" s="24">
        <v>2014</v>
      </c>
      <c r="R73" s="24">
        <v>2015</v>
      </c>
      <c r="S73" s="24">
        <v>2016</v>
      </c>
      <c r="T73" s="24">
        <v>2017</v>
      </c>
      <c r="U73" s="24">
        <v>2018</v>
      </c>
      <c r="V73" s="24">
        <v>2019</v>
      </c>
      <c r="W73" s="24">
        <v>2020</v>
      </c>
      <c r="X73" s="24">
        <v>2021</v>
      </c>
      <c r="Y73" s="24">
        <v>2022</v>
      </c>
    </row>
    <row r="74" spans="1:25" ht="45.75">
      <c r="A74" s="57">
        <v>47</v>
      </c>
      <c r="B74" s="59" t="s">
        <v>52</v>
      </c>
      <c r="C74" s="34" t="s">
        <v>8</v>
      </c>
      <c r="D74" s="60">
        <f aca="true" t="shared" si="0" ref="D74:T74">MAX(D13,D35,D57)</f>
        <v>0</v>
      </c>
      <c r="E74" s="60">
        <f t="shared" si="0"/>
        <v>0</v>
      </c>
      <c r="F74" s="60">
        <f t="shared" si="0"/>
        <v>0</v>
      </c>
      <c r="G74" s="60">
        <f t="shared" si="0"/>
        <v>0</v>
      </c>
      <c r="H74" s="60">
        <f t="shared" si="0"/>
        <v>0</v>
      </c>
      <c r="I74" s="60">
        <f t="shared" si="0"/>
        <v>0</v>
      </c>
      <c r="J74" s="60">
        <f t="shared" si="0"/>
        <v>0</v>
      </c>
      <c r="K74" s="60">
        <f t="shared" si="0"/>
        <v>0</v>
      </c>
      <c r="L74" s="60">
        <f t="shared" si="0"/>
        <v>0</v>
      </c>
      <c r="M74" s="60">
        <f t="shared" si="0"/>
        <v>0</v>
      </c>
      <c r="N74" s="60">
        <f t="shared" si="0"/>
        <v>0</v>
      </c>
      <c r="O74" s="60">
        <f t="shared" si="0"/>
        <v>0</v>
      </c>
      <c r="P74" s="60">
        <f t="shared" si="0"/>
        <v>0</v>
      </c>
      <c r="Q74" s="60">
        <f t="shared" si="0"/>
        <v>0</v>
      </c>
      <c r="R74" s="60">
        <f t="shared" si="0"/>
        <v>0</v>
      </c>
      <c r="S74" s="60">
        <f t="shared" si="0"/>
        <v>0</v>
      </c>
      <c r="T74" s="60">
        <f t="shared" si="0"/>
        <v>0</v>
      </c>
      <c r="U74" s="60">
        <f>MAX(U13,U35,U57)</f>
        <v>0</v>
      </c>
      <c r="V74" s="60">
        <f>MAX(V13,V35,V57)</f>
        <v>1.58</v>
      </c>
      <c r="W74" s="60">
        <f>MAX(W13,W35,W57)</f>
        <v>2.853</v>
      </c>
      <c r="X74" s="60">
        <f>MAX(X13,X35,X57)</f>
        <v>0.682</v>
      </c>
      <c r="Y74" s="60" t="s">
        <v>19</v>
      </c>
    </row>
    <row r="75" spans="1:25" ht="45.75">
      <c r="A75" s="57">
        <v>48</v>
      </c>
      <c r="B75" s="59" t="s">
        <v>53</v>
      </c>
      <c r="C75" s="34" t="s">
        <v>8</v>
      </c>
      <c r="D75" s="60">
        <f aca="true" t="shared" si="1" ref="D75:T75">MIN(D14,D36,D58)</f>
        <v>0</v>
      </c>
      <c r="E75" s="60">
        <f t="shared" si="1"/>
        <v>0</v>
      </c>
      <c r="F75" s="60">
        <f t="shared" si="1"/>
        <v>0</v>
      </c>
      <c r="G75" s="60">
        <f t="shared" si="1"/>
        <v>0</v>
      </c>
      <c r="H75" s="60">
        <f t="shared" si="1"/>
        <v>0</v>
      </c>
      <c r="I75" s="60">
        <f t="shared" si="1"/>
        <v>0</v>
      </c>
      <c r="J75" s="60">
        <f t="shared" si="1"/>
        <v>0</v>
      </c>
      <c r="K75" s="60">
        <f t="shared" si="1"/>
        <v>0</v>
      </c>
      <c r="L75" s="60">
        <f t="shared" si="1"/>
        <v>0</v>
      </c>
      <c r="M75" s="60">
        <f t="shared" si="1"/>
        <v>0</v>
      </c>
      <c r="N75" s="60">
        <f t="shared" si="1"/>
        <v>0</v>
      </c>
      <c r="O75" s="60">
        <f t="shared" si="1"/>
        <v>0</v>
      </c>
      <c r="P75" s="60">
        <f t="shared" si="1"/>
        <v>0</v>
      </c>
      <c r="Q75" s="60">
        <f t="shared" si="1"/>
        <v>0</v>
      </c>
      <c r="R75" s="60">
        <f t="shared" si="1"/>
        <v>0</v>
      </c>
      <c r="S75" s="60">
        <f t="shared" si="1"/>
        <v>0</v>
      </c>
      <c r="T75" s="60">
        <f t="shared" si="1"/>
        <v>0</v>
      </c>
      <c r="U75" s="60">
        <f>MIN(U14,U36,U58)</f>
        <v>0</v>
      </c>
      <c r="V75" s="60">
        <f>MIN(V14,V36,V58)</f>
        <v>0</v>
      </c>
      <c r="W75" s="60">
        <f>MIN(W14,W36,W58)</f>
        <v>0</v>
      </c>
      <c r="X75" s="60">
        <f>MIN(X14,X36,X58)</f>
        <v>0.003</v>
      </c>
      <c r="Y75" s="60" t="s">
        <v>19</v>
      </c>
    </row>
    <row r="76" spans="1:25" ht="45.75">
      <c r="A76" s="57">
        <v>49</v>
      </c>
      <c r="B76" s="59" t="s">
        <v>54</v>
      </c>
      <c r="C76" s="34" t="s">
        <v>8</v>
      </c>
      <c r="D76" s="60" t="e">
        <f aca="true" t="shared" si="2" ref="D76:T76">(D15+D37+D59)/COUNT(D15,D37,D59)</f>
        <v>#VALUE!</v>
      </c>
      <c r="E76" s="60" t="e">
        <f t="shared" si="2"/>
        <v>#VALUE!</v>
      </c>
      <c r="F76" s="60" t="e">
        <f t="shared" si="2"/>
        <v>#VALUE!</v>
      </c>
      <c r="G76" s="60" t="e">
        <f t="shared" si="2"/>
        <v>#VALUE!</v>
      </c>
      <c r="H76" s="60" t="e">
        <f t="shared" si="2"/>
        <v>#VALUE!</v>
      </c>
      <c r="I76" s="60" t="e">
        <f t="shared" si="2"/>
        <v>#VALUE!</v>
      </c>
      <c r="J76" s="60" t="e">
        <f t="shared" si="2"/>
        <v>#VALUE!</v>
      </c>
      <c r="K76" s="60" t="e">
        <f t="shared" si="2"/>
        <v>#VALUE!</v>
      </c>
      <c r="L76" s="60">
        <f t="shared" si="2"/>
        <v>0.3196666666666667</v>
      </c>
      <c r="M76" s="60">
        <f t="shared" si="2"/>
        <v>0.2396666666666667</v>
      </c>
      <c r="N76" s="60">
        <f t="shared" si="2"/>
        <v>0.006666666666666667</v>
      </c>
      <c r="O76" s="60">
        <f t="shared" si="2"/>
        <v>0.06333333333333334</v>
      </c>
      <c r="P76" s="60">
        <f t="shared" si="2"/>
        <v>0.332</v>
      </c>
      <c r="Q76" s="60">
        <f t="shared" si="2"/>
        <v>0.35366666666666663</v>
      </c>
      <c r="R76" s="60">
        <f t="shared" si="2"/>
        <v>0.38399999999999995</v>
      </c>
      <c r="S76" s="60">
        <f t="shared" si="2"/>
        <v>0.2763333333333333</v>
      </c>
      <c r="T76" s="60">
        <f t="shared" si="2"/>
        <v>0.15666666666666668</v>
      </c>
      <c r="U76" s="60">
        <f>(U15+U37+U59)/COUNT(U15,U37,U59)</f>
        <v>0.123</v>
      </c>
      <c r="V76" s="60">
        <f>(V15+V37+V59)/COUNT(V15,V37,V59)</f>
        <v>0.1406666666666667</v>
      </c>
      <c r="W76" s="60">
        <f>(W15+W37+W59)/COUNT(W15,W37,W59)</f>
        <v>0.35400000000000004</v>
      </c>
      <c r="X76" s="60">
        <f>(X15+X37+X59)/COUNT(X15,X37,X59)</f>
        <v>0.05866666666666667</v>
      </c>
      <c r="Y76" s="60" t="s">
        <v>19</v>
      </c>
    </row>
    <row r="77" spans="1:25" ht="15.75">
      <c r="A77" s="55"/>
      <c r="B77" s="56"/>
      <c r="C77" s="38" t="s">
        <v>7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ht="15">
      <c r="A78" s="61"/>
      <c r="B78" s="58"/>
      <c r="C78" s="24" t="s">
        <v>6</v>
      </c>
      <c r="D78" s="58">
        <v>2001</v>
      </c>
      <c r="E78" s="58">
        <v>2002</v>
      </c>
      <c r="F78" s="58">
        <v>2003</v>
      </c>
      <c r="G78" s="58">
        <v>2004</v>
      </c>
      <c r="H78" s="58">
        <v>2005</v>
      </c>
      <c r="I78" s="58">
        <v>2006</v>
      </c>
      <c r="J78" s="58">
        <v>2007</v>
      </c>
      <c r="K78" s="58">
        <v>2008</v>
      </c>
      <c r="L78" s="58">
        <v>2009</v>
      </c>
      <c r="M78" s="58">
        <v>2010</v>
      </c>
      <c r="N78" s="58">
        <v>2011</v>
      </c>
      <c r="O78" s="58">
        <v>2012</v>
      </c>
      <c r="P78" s="58">
        <v>2013</v>
      </c>
      <c r="Q78" s="24">
        <v>2014</v>
      </c>
      <c r="R78" s="24">
        <v>2015</v>
      </c>
      <c r="S78" s="24">
        <v>2016</v>
      </c>
      <c r="T78" s="24">
        <v>2017</v>
      </c>
      <c r="U78" s="24">
        <v>2018</v>
      </c>
      <c r="V78" s="24">
        <v>2019</v>
      </c>
      <c r="W78" s="24">
        <v>2020</v>
      </c>
      <c r="X78" s="24">
        <v>2021</v>
      </c>
      <c r="Y78" s="24">
        <v>2022</v>
      </c>
    </row>
    <row r="79" spans="1:25" ht="45.75">
      <c r="A79" s="57">
        <v>50</v>
      </c>
      <c r="B79" s="59" t="s">
        <v>55</v>
      </c>
      <c r="C79" s="34" t="s">
        <v>9</v>
      </c>
      <c r="D79" s="60">
        <f aca="true" t="shared" si="3" ref="D79:T79">MAX(D22,D44,D66)</f>
        <v>0</v>
      </c>
      <c r="E79" s="60">
        <f t="shared" si="3"/>
        <v>0</v>
      </c>
      <c r="F79" s="60">
        <f t="shared" si="3"/>
        <v>0</v>
      </c>
      <c r="G79" s="60">
        <f t="shared" si="3"/>
        <v>0</v>
      </c>
      <c r="H79" s="60">
        <f t="shared" si="3"/>
        <v>0</v>
      </c>
      <c r="I79" s="60">
        <f t="shared" si="3"/>
        <v>0</v>
      </c>
      <c r="J79" s="60">
        <f t="shared" si="3"/>
        <v>0</v>
      </c>
      <c r="K79" s="60">
        <f t="shared" si="3"/>
        <v>0</v>
      </c>
      <c r="L79" s="60">
        <f t="shared" si="3"/>
        <v>0</v>
      </c>
      <c r="M79" s="60">
        <f t="shared" si="3"/>
        <v>0</v>
      </c>
      <c r="N79" s="60">
        <f t="shared" si="3"/>
        <v>0</v>
      </c>
      <c r="O79" s="60">
        <f t="shared" si="3"/>
        <v>0</v>
      </c>
      <c r="P79" s="60">
        <f t="shared" si="3"/>
        <v>0</v>
      </c>
      <c r="Q79" s="60">
        <f t="shared" si="3"/>
        <v>0</v>
      </c>
      <c r="R79" s="60">
        <f t="shared" si="3"/>
        <v>0</v>
      </c>
      <c r="S79" s="60">
        <f t="shared" si="3"/>
        <v>0</v>
      </c>
      <c r="T79" s="60">
        <f t="shared" si="3"/>
        <v>0</v>
      </c>
      <c r="U79" s="60">
        <f>MAX(U22,U44,U66)</f>
        <v>0</v>
      </c>
      <c r="V79" s="60">
        <f>MAX(V22,V44,V66)</f>
        <v>4.6</v>
      </c>
      <c r="W79" s="60">
        <f>MAX(W22,W44,W66)</f>
        <v>9.24</v>
      </c>
      <c r="X79" s="60">
        <f>MAX(X22,X44,X66)</f>
        <v>3.29</v>
      </c>
      <c r="Y79" s="60" t="s">
        <v>19</v>
      </c>
    </row>
    <row r="80" spans="1:25" ht="45.75">
      <c r="A80" s="57">
        <v>51</v>
      </c>
      <c r="B80" s="59" t="s">
        <v>56</v>
      </c>
      <c r="C80" s="34" t="s">
        <v>9</v>
      </c>
      <c r="D80" s="60">
        <f aca="true" t="shared" si="4" ref="D80:T80">MIN(D23,D45,D67)</f>
        <v>0</v>
      </c>
      <c r="E80" s="60">
        <f t="shared" si="4"/>
        <v>0</v>
      </c>
      <c r="F80" s="60">
        <f t="shared" si="4"/>
        <v>0</v>
      </c>
      <c r="G80" s="60">
        <f t="shared" si="4"/>
        <v>0</v>
      </c>
      <c r="H80" s="60">
        <f t="shared" si="4"/>
        <v>0</v>
      </c>
      <c r="I80" s="60">
        <f t="shared" si="4"/>
        <v>0</v>
      </c>
      <c r="J80" s="60">
        <f t="shared" si="4"/>
        <v>0</v>
      </c>
      <c r="K80" s="60">
        <f t="shared" si="4"/>
        <v>0</v>
      </c>
      <c r="L80" s="60">
        <f t="shared" si="4"/>
        <v>0</v>
      </c>
      <c r="M80" s="60">
        <f t="shared" si="4"/>
        <v>0</v>
      </c>
      <c r="N80" s="60">
        <f t="shared" si="4"/>
        <v>0</v>
      </c>
      <c r="O80" s="60">
        <f t="shared" si="4"/>
        <v>0</v>
      </c>
      <c r="P80" s="60">
        <f t="shared" si="4"/>
        <v>0</v>
      </c>
      <c r="Q80" s="60">
        <f t="shared" si="4"/>
        <v>0</v>
      </c>
      <c r="R80" s="60">
        <f t="shared" si="4"/>
        <v>0</v>
      </c>
      <c r="S80" s="60">
        <f t="shared" si="4"/>
        <v>0</v>
      </c>
      <c r="T80" s="60">
        <f t="shared" si="4"/>
        <v>0</v>
      </c>
      <c r="U80" s="60">
        <f>MIN(U23,U45,U67)</f>
        <v>0</v>
      </c>
      <c r="V80" s="60">
        <f>MIN(V23,V45,V67)</f>
        <v>0</v>
      </c>
      <c r="W80" s="60">
        <f>MIN(W23,W45,W67)</f>
        <v>0.1</v>
      </c>
      <c r="X80" s="60">
        <f>MIN(X23,X45,X67)</f>
        <v>0</v>
      </c>
      <c r="Y80" s="60" t="s">
        <v>19</v>
      </c>
    </row>
    <row r="81" spans="1:25" ht="45.75">
      <c r="A81" s="57">
        <v>52</v>
      </c>
      <c r="B81" s="59" t="s">
        <v>57</v>
      </c>
      <c r="C81" s="34" t="s">
        <v>9</v>
      </c>
      <c r="D81" s="60" t="e">
        <f aca="true" t="shared" si="5" ref="D81:T81">(D24+D46+D68)/COUNT(D24,D46,D68)</f>
        <v>#VALUE!</v>
      </c>
      <c r="E81" s="60" t="e">
        <f t="shared" si="5"/>
        <v>#VALUE!</v>
      </c>
      <c r="F81" s="60" t="e">
        <f t="shared" si="5"/>
        <v>#VALUE!</v>
      </c>
      <c r="G81" s="60">
        <f t="shared" si="5"/>
        <v>0.9533333333333333</v>
      </c>
      <c r="H81" s="60" t="e">
        <f t="shared" si="5"/>
        <v>#VALUE!</v>
      </c>
      <c r="I81" s="60">
        <f t="shared" si="5"/>
        <v>1.3413333333333333</v>
      </c>
      <c r="J81" s="60">
        <f t="shared" si="5"/>
        <v>1.156</v>
      </c>
      <c r="K81" s="60">
        <f t="shared" si="5"/>
        <v>0.7396666666666668</v>
      </c>
      <c r="L81" s="60">
        <f t="shared" si="5"/>
        <v>0.7256666666666667</v>
      </c>
      <c r="M81" s="60">
        <f t="shared" si="5"/>
        <v>0.5736666666666667</v>
      </c>
      <c r="N81" s="60">
        <f t="shared" si="5"/>
        <v>0.12866666666666668</v>
      </c>
      <c r="O81" s="60">
        <f t="shared" si="5"/>
        <v>0.28</v>
      </c>
      <c r="P81" s="60">
        <f t="shared" si="5"/>
        <v>0.96</v>
      </c>
      <c r="Q81" s="60">
        <f t="shared" si="5"/>
        <v>0.8166666666666668</v>
      </c>
      <c r="R81" s="60">
        <f t="shared" si="5"/>
        <v>0.84</v>
      </c>
      <c r="S81" s="60">
        <f t="shared" si="5"/>
        <v>1</v>
      </c>
      <c r="T81" s="60">
        <f t="shared" si="5"/>
        <v>1.1066666666666667</v>
      </c>
      <c r="U81" s="60">
        <f>(U24+U46+U68)/COUNT(U24,U46,U68)</f>
        <v>1.0533333333333335</v>
      </c>
      <c r="V81" s="60">
        <f>(V24+V46+V68)/COUNT(V24,V46,V68)</f>
        <v>0.7999999999999999</v>
      </c>
      <c r="W81" s="60">
        <f>(W24+W46+W68)/COUNT(W24,W46,W68)</f>
        <v>1.0806666666666667</v>
      </c>
      <c r="X81" s="60">
        <f>(X24+X46+X68)/COUNT(X24,X46,X68)</f>
        <v>0.7636666666666666</v>
      </c>
      <c r="Y81" s="60" t="s">
        <v>19</v>
      </c>
    </row>
    <row r="82" ht="14.25">
      <c r="B82" s="62"/>
    </row>
    <row r="83" spans="2:14" ht="14.25">
      <c r="B83" s="63" t="s">
        <v>58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</row>
    <row r="84" spans="1:15" ht="18">
      <c r="A84" s="25"/>
      <c r="B84" s="65"/>
      <c r="C84" s="66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ht="14.25">
      <c r="B85" s="67"/>
    </row>
    <row r="86" ht="14.25">
      <c r="B86" s="67"/>
    </row>
    <row r="87" ht="14.25">
      <c r="B87" s="67"/>
    </row>
    <row r="88" ht="14.25">
      <c r="B88" s="67"/>
    </row>
    <row r="89" ht="14.25">
      <c r="B89" s="67"/>
    </row>
    <row r="90" ht="14.25">
      <c r="B90" s="67"/>
    </row>
    <row r="91" ht="14.25">
      <c r="B91" s="67"/>
    </row>
  </sheetData>
  <sheetProtection/>
  <mergeCells count="15">
    <mergeCell ref="C29:O29"/>
    <mergeCell ref="C77:Y77"/>
    <mergeCell ref="B1:V1"/>
    <mergeCell ref="C3:D3"/>
    <mergeCell ref="C7:O7"/>
    <mergeCell ref="E2:V6"/>
    <mergeCell ref="C8:Y8"/>
    <mergeCell ref="C17:Y17"/>
    <mergeCell ref="C30:Y30"/>
    <mergeCell ref="C52:Y52"/>
    <mergeCell ref="C39:Y39"/>
    <mergeCell ref="C61:Y61"/>
    <mergeCell ref="C72:Y72"/>
    <mergeCell ref="B83:N83"/>
    <mergeCell ref="C51:O5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2"/>
  <sheetViews>
    <sheetView zoomScale="60" zoomScaleNormal="60" zoomScalePageLayoutView="0" workbookViewId="0" topLeftCell="A70">
      <selection activeCell="B87" sqref="B87:S87"/>
    </sheetView>
  </sheetViews>
  <sheetFormatPr defaultColWidth="9.140625" defaultRowHeight="15"/>
  <cols>
    <col min="1" max="1" width="4.28125" style="1" customWidth="1"/>
    <col min="2" max="2" width="28.421875" style="1" customWidth="1"/>
    <col min="3" max="3" width="19.421875" style="1" customWidth="1"/>
    <col min="4" max="24" width="9.140625" style="1" customWidth="1"/>
    <col min="25" max="25" width="22.7109375" style="1" customWidth="1"/>
    <col min="26" max="27" width="19.421875" style="1" customWidth="1"/>
    <col min="28" max="28" width="20.57421875" style="1" customWidth="1"/>
    <col min="29" max="16384" width="9.140625" style="1" customWidth="1"/>
  </cols>
  <sheetData>
    <row r="1" spans="1:25" ht="18">
      <c r="A1" s="68"/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</row>
    <row r="3" spans="1:25" ht="15.75">
      <c r="A3" s="69">
        <v>1</v>
      </c>
      <c r="B3" s="70" t="s">
        <v>22</v>
      </c>
      <c r="C3" s="71" t="s">
        <v>23</v>
      </c>
      <c r="D3" s="71"/>
      <c r="E3" s="71"/>
      <c r="F3" s="71"/>
      <c r="G3" s="71"/>
      <c r="H3" s="72"/>
      <c r="I3" s="72"/>
      <c r="J3" s="72"/>
      <c r="K3" s="72"/>
      <c r="L3" s="73"/>
      <c r="M3" s="73"/>
      <c r="N3" s="73"/>
      <c r="O3" s="73"/>
      <c r="P3" s="72"/>
      <c r="Q3" s="72"/>
      <c r="R3" s="72"/>
      <c r="S3" s="3"/>
      <c r="T3" s="3"/>
      <c r="U3" s="3"/>
      <c r="V3" s="3"/>
      <c r="W3" s="3"/>
      <c r="X3" s="3"/>
      <c r="Y3" s="3"/>
    </row>
    <row r="4" spans="1:25" ht="15.75">
      <c r="A4" s="74">
        <v>2</v>
      </c>
      <c r="B4" s="75" t="s">
        <v>24</v>
      </c>
      <c r="C4" s="71">
        <v>18200</v>
      </c>
      <c r="D4" s="71"/>
      <c r="E4" s="71"/>
      <c r="F4" s="71"/>
      <c r="G4" s="71"/>
      <c r="H4" s="13"/>
      <c r="I4" s="13"/>
      <c r="J4" s="13"/>
      <c r="K4" s="13"/>
      <c r="L4" s="16"/>
      <c r="M4" s="76"/>
      <c r="N4" s="77"/>
      <c r="O4" s="16"/>
      <c r="P4" s="13"/>
      <c r="Q4" s="13"/>
      <c r="R4" s="13"/>
      <c r="S4" s="3"/>
      <c r="T4" s="3"/>
      <c r="U4" s="3"/>
      <c r="V4" s="3"/>
      <c r="W4" s="3"/>
      <c r="X4" s="3"/>
      <c r="Y4" s="3"/>
    </row>
    <row r="5" spans="1:25" ht="30">
      <c r="A5" s="69">
        <v>3</v>
      </c>
      <c r="B5" s="75" t="s">
        <v>25</v>
      </c>
      <c r="C5" s="71">
        <v>26.5</v>
      </c>
      <c r="D5" s="71"/>
      <c r="E5" s="71"/>
      <c r="F5" s="71"/>
      <c r="G5" s="7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3"/>
      <c r="T5" s="3"/>
      <c r="U5" s="3"/>
      <c r="V5" s="3"/>
      <c r="W5" s="3"/>
      <c r="X5" s="3"/>
      <c r="Y5" s="3"/>
    </row>
    <row r="6" spans="1:25" ht="15.75">
      <c r="A6" s="69">
        <v>4</v>
      </c>
      <c r="B6" s="75" t="s">
        <v>26</v>
      </c>
      <c r="C6" s="71">
        <v>5.8</v>
      </c>
      <c r="D6" s="71"/>
      <c r="E6" s="71"/>
      <c r="F6" s="71"/>
      <c r="G6" s="7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3"/>
      <c r="T6" s="3"/>
      <c r="U6" s="3"/>
      <c r="V6" s="3"/>
      <c r="W6" s="3"/>
      <c r="X6" s="3"/>
      <c r="Y6" s="3"/>
    </row>
    <row r="7" spans="1:25" ht="15.75">
      <c r="A7" s="14"/>
      <c r="B7" s="78"/>
      <c r="C7" s="79"/>
      <c r="D7" s="79"/>
      <c r="E7" s="79"/>
      <c r="F7" s="79"/>
      <c r="G7" s="79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"/>
      <c r="T7" s="3"/>
      <c r="U7" s="3"/>
      <c r="V7" s="3"/>
      <c r="W7" s="3"/>
      <c r="X7" s="3"/>
      <c r="Y7" s="3"/>
    </row>
    <row r="8" spans="1:25" ht="19.5" customHeight="1">
      <c r="A8" s="14"/>
      <c r="B8" s="15" t="s">
        <v>27</v>
      </c>
      <c r="C8" s="80" t="s">
        <v>28</v>
      </c>
      <c r="D8" s="80"/>
      <c r="E8" s="80"/>
      <c r="F8" s="80"/>
      <c r="G8" s="8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3"/>
      <c r="T8" s="3"/>
      <c r="U8" s="3"/>
      <c r="V8" s="3"/>
      <c r="W8" s="3"/>
      <c r="X8" s="3"/>
      <c r="Y8" s="3"/>
    </row>
    <row r="9" spans="1:25" ht="15">
      <c r="A9" s="17"/>
      <c r="B9" s="1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"/>
      <c r="T9" s="3"/>
      <c r="U9" s="3"/>
      <c r="V9" s="3"/>
      <c r="W9" s="3"/>
      <c r="X9" s="3"/>
      <c r="Y9" s="3"/>
    </row>
    <row r="10" spans="1:28" ht="16.5" customHeight="1">
      <c r="A10" s="19"/>
      <c r="B10" s="20"/>
      <c r="C10" s="21" t="s">
        <v>29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s="25" customFormat="1" ht="15">
      <c r="A11" s="23"/>
      <c r="B11" s="24"/>
      <c r="C11" s="24" t="s">
        <v>30</v>
      </c>
      <c r="D11" s="24">
        <v>1990</v>
      </c>
      <c r="E11" s="24">
        <v>1995</v>
      </c>
      <c r="F11" s="24">
        <v>2000</v>
      </c>
      <c r="G11" s="24">
        <v>2001</v>
      </c>
      <c r="H11" s="24">
        <v>2002</v>
      </c>
      <c r="I11" s="24">
        <v>2003</v>
      </c>
      <c r="J11" s="24">
        <v>2004</v>
      </c>
      <c r="K11" s="24">
        <v>2005</v>
      </c>
      <c r="L11" s="24">
        <v>2006</v>
      </c>
      <c r="M11" s="24">
        <v>2007</v>
      </c>
      <c r="N11" s="24">
        <v>2008</v>
      </c>
      <c r="O11" s="24">
        <v>2009</v>
      </c>
      <c r="P11" s="24">
        <v>2010</v>
      </c>
      <c r="Q11" s="24">
        <v>2011</v>
      </c>
      <c r="R11" s="24">
        <v>2012</v>
      </c>
      <c r="S11" s="24">
        <v>2013</v>
      </c>
      <c r="T11" s="24">
        <v>2014</v>
      </c>
      <c r="U11" s="24">
        <v>2015</v>
      </c>
      <c r="V11" s="24">
        <v>2016</v>
      </c>
      <c r="W11" s="24">
        <v>2017</v>
      </c>
      <c r="X11" s="24">
        <v>2018</v>
      </c>
      <c r="Y11" s="24">
        <v>2019</v>
      </c>
      <c r="Z11" s="24">
        <v>2020</v>
      </c>
      <c r="AA11" s="24">
        <v>2021</v>
      </c>
      <c r="AB11" s="24">
        <v>2022</v>
      </c>
    </row>
    <row r="12" spans="1:28" s="25" customFormat="1" ht="60" customHeight="1">
      <c r="A12" s="26">
        <v>5</v>
      </c>
      <c r="B12" s="27" t="s">
        <v>31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 t="s">
        <v>39</v>
      </c>
      <c r="Z12" s="29" t="s">
        <v>39</v>
      </c>
      <c r="AA12" s="29" t="s">
        <v>39</v>
      </c>
      <c r="AB12" s="29" t="s">
        <v>39</v>
      </c>
    </row>
    <row r="13" spans="1:28" s="25" customFormat="1" ht="60" customHeight="1">
      <c r="A13" s="23">
        <v>6</v>
      </c>
      <c r="B13" s="28" t="s">
        <v>32</v>
      </c>
      <c r="C13" s="28" t="s">
        <v>33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 t="s">
        <v>40</v>
      </c>
      <c r="Z13" s="29" t="s">
        <v>49</v>
      </c>
      <c r="AA13" s="29" t="s">
        <v>50</v>
      </c>
      <c r="AB13" s="29" t="s">
        <v>50</v>
      </c>
    </row>
    <row r="14" spans="1:28" ht="45">
      <c r="A14" s="26">
        <v>7</v>
      </c>
      <c r="B14" s="30" t="s">
        <v>36</v>
      </c>
      <c r="C14" s="31" t="s"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2">
        <v>6</v>
      </c>
      <c r="Z14" s="32">
        <v>6</v>
      </c>
      <c r="AA14" s="32">
        <v>6</v>
      </c>
      <c r="AB14" s="32">
        <v>6</v>
      </c>
    </row>
    <row r="15" spans="1:28" ht="15">
      <c r="A15" s="23">
        <v>8</v>
      </c>
      <c r="B15" s="28" t="s">
        <v>3</v>
      </c>
      <c r="C15" s="34" t="s">
        <v>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2">
        <v>0.008</v>
      </c>
      <c r="Z15" s="32">
        <v>0.003</v>
      </c>
      <c r="AA15" s="32">
        <v>0.009</v>
      </c>
      <c r="AB15" s="32">
        <v>0.009</v>
      </c>
    </row>
    <row r="16" spans="1:28" ht="15">
      <c r="A16" s="26">
        <v>9</v>
      </c>
      <c r="B16" s="35" t="s">
        <v>4</v>
      </c>
      <c r="C16" s="34" t="s">
        <v>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2">
        <v>0</v>
      </c>
      <c r="Z16" s="32">
        <v>0</v>
      </c>
      <c r="AA16" s="32">
        <v>0.004</v>
      </c>
      <c r="AB16" s="32">
        <v>0.004</v>
      </c>
    </row>
    <row r="17" spans="1:28" ht="15">
      <c r="A17" s="23">
        <v>10</v>
      </c>
      <c r="B17" s="35" t="s">
        <v>34</v>
      </c>
      <c r="C17" s="34" t="s">
        <v>8</v>
      </c>
      <c r="D17" s="29"/>
      <c r="E17" s="29"/>
      <c r="F17" s="29"/>
      <c r="G17" s="32" t="s">
        <v>19</v>
      </c>
      <c r="H17" s="32">
        <v>0.027</v>
      </c>
      <c r="I17" s="32">
        <v>0.04</v>
      </c>
      <c r="J17" s="32">
        <v>0.02</v>
      </c>
      <c r="K17" s="32" t="s">
        <v>19</v>
      </c>
      <c r="L17" s="32">
        <v>0.014</v>
      </c>
      <c r="M17" s="32">
        <v>0.013</v>
      </c>
      <c r="N17" s="32">
        <v>0.013</v>
      </c>
      <c r="O17" s="32">
        <v>0.01</v>
      </c>
      <c r="P17" s="81">
        <v>0.01</v>
      </c>
      <c r="Q17" s="81" t="s">
        <v>19</v>
      </c>
      <c r="R17" s="81">
        <v>0.007</v>
      </c>
      <c r="S17" s="81">
        <v>0.01</v>
      </c>
      <c r="T17" s="82">
        <v>0.0052</v>
      </c>
      <c r="U17" s="32">
        <v>0.018</v>
      </c>
      <c r="V17" s="32">
        <v>0.008</v>
      </c>
      <c r="W17" s="32">
        <v>0.004</v>
      </c>
      <c r="X17" s="32">
        <v>0.017</v>
      </c>
      <c r="Y17" s="32">
        <v>0.003</v>
      </c>
      <c r="Z17" s="32">
        <v>0.002</v>
      </c>
      <c r="AA17" s="32">
        <v>0.006</v>
      </c>
      <c r="AB17" s="32">
        <v>0.006</v>
      </c>
    </row>
    <row r="18" spans="1:28" ht="30">
      <c r="A18" s="26">
        <v>11</v>
      </c>
      <c r="B18" s="28" t="s">
        <v>35</v>
      </c>
      <c r="C18" s="34" t="s">
        <v>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2">
        <v>0.003</v>
      </c>
      <c r="Z18" s="32">
        <v>0.001</v>
      </c>
      <c r="AA18" s="32">
        <v>0.001</v>
      </c>
      <c r="AB18" s="32">
        <v>0.001</v>
      </c>
    </row>
    <row r="19" spans="1:28" ht="15.75">
      <c r="A19" s="19"/>
      <c r="B19" s="20"/>
      <c r="C19" s="50" t="s">
        <v>38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15">
      <c r="A20" s="23"/>
      <c r="B20" s="24"/>
      <c r="C20" s="24" t="s">
        <v>30</v>
      </c>
      <c r="D20" s="24">
        <v>1990</v>
      </c>
      <c r="E20" s="24">
        <v>1995</v>
      </c>
      <c r="F20" s="24">
        <v>2000</v>
      </c>
      <c r="G20" s="24">
        <v>2001</v>
      </c>
      <c r="H20" s="24">
        <v>2002</v>
      </c>
      <c r="I20" s="24">
        <v>2003</v>
      </c>
      <c r="J20" s="24">
        <v>2004</v>
      </c>
      <c r="K20" s="24">
        <v>2005</v>
      </c>
      <c r="L20" s="24">
        <v>2006</v>
      </c>
      <c r="M20" s="24">
        <v>2007</v>
      </c>
      <c r="N20" s="24">
        <v>2008</v>
      </c>
      <c r="O20" s="24">
        <v>2009</v>
      </c>
      <c r="P20" s="24">
        <v>2010</v>
      </c>
      <c r="Q20" s="24">
        <v>2011</v>
      </c>
      <c r="R20" s="24">
        <v>2012</v>
      </c>
      <c r="S20" s="24">
        <v>2013</v>
      </c>
      <c r="T20" s="24">
        <v>2014</v>
      </c>
      <c r="U20" s="24">
        <v>2015</v>
      </c>
      <c r="V20" s="24">
        <v>2016</v>
      </c>
      <c r="W20" s="24">
        <v>2017</v>
      </c>
      <c r="X20" s="24">
        <v>2018</v>
      </c>
      <c r="Y20" s="24">
        <v>2019</v>
      </c>
      <c r="Z20" s="24">
        <v>2020</v>
      </c>
      <c r="AA20" s="24">
        <v>2021</v>
      </c>
      <c r="AB20" s="24">
        <v>2022</v>
      </c>
    </row>
    <row r="21" spans="1:28" ht="45">
      <c r="A21" s="23">
        <v>12</v>
      </c>
      <c r="B21" s="27" t="s">
        <v>31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 t="s">
        <v>39</v>
      </c>
      <c r="Z21" s="29" t="s">
        <v>39</v>
      </c>
      <c r="AA21" s="29" t="s">
        <v>39</v>
      </c>
      <c r="AB21" s="29" t="s">
        <v>39</v>
      </c>
    </row>
    <row r="22" spans="1:28" ht="47.25" customHeight="1">
      <c r="A22" s="26">
        <v>13</v>
      </c>
      <c r="B22" s="28" t="s">
        <v>32</v>
      </c>
      <c r="C22" s="28" t="s">
        <v>33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 t="s">
        <v>40</v>
      </c>
      <c r="Z22" s="29" t="s">
        <v>40</v>
      </c>
      <c r="AA22" s="29" t="s">
        <v>40</v>
      </c>
      <c r="AB22" s="29" t="s">
        <v>40</v>
      </c>
    </row>
    <row r="23" spans="1:28" ht="32.25" customHeight="1">
      <c r="A23" s="23">
        <v>14</v>
      </c>
      <c r="B23" s="30" t="s">
        <v>36</v>
      </c>
      <c r="C23" s="31" t="s"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2">
        <v>6</v>
      </c>
      <c r="Z23" s="32">
        <v>6</v>
      </c>
      <c r="AA23" s="32">
        <v>6</v>
      </c>
      <c r="AB23" s="32">
        <v>6</v>
      </c>
    </row>
    <row r="24" spans="1:28" ht="15">
      <c r="A24" s="26">
        <v>15</v>
      </c>
      <c r="B24" s="28" t="s">
        <v>3</v>
      </c>
      <c r="C24" s="40" t="s">
        <v>18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2">
        <v>0.12</v>
      </c>
      <c r="Z24" s="32">
        <v>0.44</v>
      </c>
      <c r="AA24" s="32">
        <v>0.79</v>
      </c>
      <c r="AB24" s="32">
        <v>0.79</v>
      </c>
    </row>
    <row r="25" spans="1:28" ht="15">
      <c r="A25" s="23">
        <v>16</v>
      </c>
      <c r="B25" s="35" t="s">
        <v>4</v>
      </c>
      <c r="C25" s="40" t="s">
        <v>18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2">
        <v>0.02</v>
      </c>
      <c r="Z25" s="32">
        <v>0.05</v>
      </c>
      <c r="AA25" s="32">
        <v>0.11</v>
      </c>
      <c r="AB25" s="32">
        <v>0.11</v>
      </c>
    </row>
    <row r="26" spans="1:28" s="25" customFormat="1" ht="15">
      <c r="A26" s="26">
        <v>17</v>
      </c>
      <c r="B26" s="35" t="s">
        <v>34</v>
      </c>
      <c r="C26" s="40" t="s">
        <v>18</v>
      </c>
      <c r="D26" s="29"/>
      <c r="E26" s="29"/>
      <c r="F26" s="29"/>
      <c r="G26" s="32" t="s">
        <v>19</v>
      </c>
      <c r="H26" s="32">
        <v>0.011</v>
      </c>
      <c r="I26" s="32">
        <v>0.002</v>
      </c>
      <c r="J26" s="32">
        <v>0.048</v>
      </c>
      <c r="K26" s="32" t="s">
        <v>19</v>
      </c>
      <c r="L26" s="32">
        <v>0.017</v>
      </c>
      <c r="M26" s="32">
        <v>0</v>
      </c>
      <c r="N26" s="32">
        <v>0</v>
      </c>
      <c r="O26" s="83">
        <v>0.003</v>
      </c>
      <c r="P26" s="81">
        <v>0.01</v>
      </c>
      <c r="Q26" s="81">
        <v>0.01</v>
      </c>
      <c r="R26" s="81">
        <v>0.02</v>
      </c>
      <c r="S26" s="81">
        <v>0.007</v>
      </c>
      <c r="T26" s="81">
        <v>0.008</v>
      </c>
      <c r="U26" s="32">
        <v>0.007</v>
      </c>
      <c r="V26" s="32">
        <v>0.056</v>
      </c>
      <c r="W26" s="32">
        <v>0.015</v>
      </c>
      <c r="X26" s="32">
        <v>0.027</v>
      </c>
      <c r="Y26" s="32">
        <v>0.07</v>
      </c>
      <c r="Z26" s="32">
        <v>0.255</v>
      </c>
      <c r="AA26" s="32">
        <v>0.499</v>
      </c>
      <c r="AB26" s="32">
        <v>0.499</v>
      </c>
    </row>
    <row r="27" spans="1:28" s="25" customFormat="1" ht="30">
      <c r="A27" s="23">
        <v>18</v>
      </c>
      <c r="B27" s="28" t="s">
        <v>35</v>
      </c>
      <c r="C27" s="40" t="s">
        <v>18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2">
        <v>0.04</v>
      </c>
      <c r="Z27" s="32">
        <v>0.17</v>
      </c>
      <c r="AA27" s="32">
        <v>0.28</v>
      </c>
      <c r="AB27" s="32">
        <v>0.28</v>
      </c>
    </row>
    <row r="28" spans="1:25" s="25" customFormat="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</row>
    <row r="29" spans="1:25" ht="15.75">
      <c r="A29" s="84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</row>
    <row r="30" spans="1:25" ht="15.75">
      <c r="A30" s="14"/>
      <c r="B30" s="15" t="s">
        <v>42</v>
      </c>
      <c r="C30" s="16" t="s">
        <v>43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3"/>
      <c r="T30" s="3"/>
      <c r="U30" s="3"/>
      <c r="V30" s="3"/>
      <c r="W30" s="3"/>
      <c r="X30" s="3"/>
      <c r="Y30" s="3"/>
    </row>
    <row r="31" spans="1:25" ht="15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3"/>
      <c r="T31" s="3"/>
      <c r="U31" s="3"/>
      <c r="V31" s="3"/>
      <c r="W31" s="3"/>
      <c r="X31" s="3"/>
      <c r="Y31" s="3"/>
    </row>
    <row r="32" spans="1:28" ht="16.5" customHeight="1">
      <c r="A32" s="19"/>
      <c r="B32" s="20"/>
      <c r="C32" s="21" t="s">
        <v>29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5">
      <c r="A33" s="23"/>
      <c r="B33" s="24"/>
      <c r="C33" s="24" t="s">
        <v>30</v>
      </c>
      <c r="D33" s="24">
        <v>1990</v>
      </c>
      <c r="E33" s="24">
        <v>1995</v>
      </c>
      <c r="F33" s="24">
        <v>2000</v>
      </c>
      <c r="G33" s="24">
        <v>2001</v>
      </c>
      <c r="H33" s="24">
        <v>2002</v>
      </c>
      <c r="I33" s="24">
        <v>2003</v>
      </c>
      <c r="J33" s="24">
        <v>2004</v>
      </c>
      <c r="K33" s="24">
        <v>2005</v>
      </c>
      <c r="L33" s="24">
        <v>2006</v>
      </c>
      <c r="M33" s="24">
        <v>2007</v>
      </c>
      <c r="N33" s="24">
        <v>2008</v>
      </c>
      <c r="O33" s="24">
        <v>2009</v>
      </c>
      <c r="P33" s="24">
        <v>2010</v>
      </c>
      <c r="Q33" s="24">
        <v>2011</v>
      </c>
      <c r="R33" s="24">
        <v>2012</v>
      </c>
      <c r="S33" s="24">
        <v>2013</v>
      </c>
      <c r="T33" s="24">
        <v>2014</v>
      </c>
      <c r="U33" s="24">
        <v>2015</v>
      </c>
      <c r="V33" s="24">
        <v>2016</v>
      </c>
      <c r="W33" s="24">
        <v>2017</v>
      </c>
      <c r="X33" s="24">
        <v>2018</v>
      </c>
      <c r="Y33" s="24">
        <v>2019</v>
      </c>
      <c r="Z33" s="24">
        <v>2020</v>
      </c>
      <c r="AA33" s="24">
        <v>2021</v>
      </c>
      <c r="AB33" s="24">
        <v>2022</v>
      </c>
    </row>
    <row r="34" spans="1:28" ht="45">
      <c r="A34" s="26">
        <v>19</v>
      </c>
      <c r="B34" s="27" t="s">
        <v>31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 t="s">
        <v>39</v>
      </c>
      <c r="Z34" s="29" t="s">
        <v>39</v>
      </c>
      <c r="AA34" s="29" t="s">
        <v>39</v>
      </c>
      <c r="AB34" s="29" t="s">
        <v>39</v>
      </c>
    </row>
    <row r="35" spans="1:28" ht="60">
      <c r="A35" s="23">
        <v>20</v>
      </c>
      <c r="B35" s="28" t="s">
        <v>32</v>
      </c>
      <c r="C35" s="28" t="s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 t="s">
        <v>40</v>
      </c>
      <c r="Z35" s="29" t="s">
        <v>49</v>
      </c>
      <c r="AA35" s="29" t="s">
        <v>50</v>
      </c>
      <c r="AB35" s="29" t="s">
        <v>50</v>
      </c>
    </row>
    <row r="36" spans="1:28" s="25" customFormat="1" ht="45">
      <c r="A36" s="26">
        <v>21</v>
      </c>
      <c r="B36" s="30" t="s">
        <v>36</v>
      </c>
      <c r="C36" s="31" t="s">
        <v>30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2">
        <v>6</v>
      </c>
      <c r="Z36" s="32">
        <v>6</v>
      </c>
      <c r="AA36" s="32">
        <v>6</v>
      </c>
      <c r="AB36" s="32">
        <v>6</v>
      </c>
    </row>
    <row r="37" spans="1:28" ht="35.25" customHeight="1">
      <c r="A37" s="23">
        <v>22</v>
      </c>
      <c r="B37" s="28" t="s">
        <v>3</v>
      </c>
      <c r="C37" s="34" t="s">
        <v>8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2">
        <v>0.004</v>
      </c>
      <c r="Z37" s="32">
        <v>0.003</v>
      </c>
      <c r="AA37" s="32"/>
      <c r="AB37" s="32"/>
    </row>
    <row r="38" spans="1:28" ht="15">
      <c r="A38" s="26">
        <v>23</v>
      </c>
      <c r="B38" s="35" t="s">
        <v>4</v>
      </c>
      <c r="C38" s="34" t="s">
        <v>8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32">
        <v>0</v>
      </c>
      <c r="Z38" s="32">
        <v>0.001</v>
      </c>
      <c r="AA38" s="32">
        <v>0.004</v>
      </c>
      <c r="AB38" s="32">
        <v>0.004</v>
      </c>
    </row>
    <row r="39" spans="1:28" ht="15">
      <c r="A39" s="23">
        <v>24</v>
      </c>
      <c r="B39" s="35" t="s">
        <v>34</v>
      </c>
      <c r="C39" s="34" t="s">
        <v>8</v>
      </c>
      <c r="D39" s="29"/>
      <c r="E39" s="29"/>
      <c r="F39" s="29"/>
      <c r="G39" s="32" t="s">
        <v>19</v>
      </c>
      <c r="H39" s="32">
        <v>0.029</v>
      </c>
      <c r="I39" s="32">
        <v>0.018</v>
      </c>
      <c r="J39" s="32">
        <v>0.019</v>
      </c>
      <c r="K39" s="32" t="s">
        <v>19</v>
      </c>
      <c r="L39" s="32">
        <v>0.014</v>
      </c>
      <c r="M39" s="32">
        <v>0.012</v>
      </c>
      <c r="N39" s="32">
        <v>0.014</v>
      </c>
      <c r="O39" s="32">
        <v>0.01</v>
      </c>
      <c r="P39" s="32">
        <v>0.012</v>
      </c>
      <c r="Q39" s="85" t="s">
        <v>19</v>
      </c>
      <c r="R39" s="85">
        <v>0.007</v>
      </c>
      <c r="S39" s="85">
        <v>0.013</v>
      </c>
      <c r="T39" s="82">
        <v>0.0135</v>
      </c>
      <c r="U39" s="32">
        <v>0.03</v>
      </c>
      <c r="V39" s="32">
        <v>0.007</v>
      </c>
      <c r="W39" s="32">
        <v>0.013</v>
      </c>
      <c r="X39" s="32">
        <v>0.025</v>
      </c>
      <c r="Y39" s="32">
        <v>0.002</v>
      </c>
      <c r="Z39" s="32">
        <v>0.002</v>
      </c>
      <c r="AA39" s="32">
        <v>0.006</v>
      </c>
      <c r="AB39" s="32">
        <v>0.006</v>
      </c>
    </row>
    <row r="40" spans="1:28" ht="30">
      <c r="A40" s="26">
        <v>25</v>
      </c>
      <c r="B40" s="28" t="s">
        <v>35</v>
      </c>
      <c r="C40" s="34" t="s">
        <v>8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2">
        <v>0.002</v>
      </c>
      <c r="Z40" s="32">
        <v>0.001</v>
      </c>
      <c r="AA40" s="32"/>
      <c r="AB40" s="32"/>
    </row>
    <row r="41" spans="1:28" ht="15.75">
      <c r="A41" s="19"/>
      <c r="B41" s="20"/>
      <c r="C41" s="50" t="s">
        <v>37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</row>
    <row r="42" spans="1:28" ht="15">
      <c r="A42" s="23"/>
      <c r="B42" s="24"/>
      <c r="C42" s="24" t="s">
        <v>30</v>
      </c>
      <c r="D42" s="24">
        <v>1990</v>
      </c>
      <c r="E42" s="24">
        <v>1995</v>
      </c>
      <c r="F42" s="24">
        <v>2000</v>
      </c>
      <c r="G42" s="24">
        <v>2001</v>
      </c>
      <c r="H42" s="24">
        <v>2002</v>
      </c>
      <c r="I42" s="24">
        <v>2003</v>
      </c>
      <c r="J42" s="24">
        <v>2004</v>
      </c>
      <c r="K42" s="24">
        <v>2005</v>
      </c>
      <c r="L42" s="24">
        <v>2006</v>
      </c>
      <c r="M42" s="24">
        <v>2007</v>
      </c>
      <c r="N42" s="24">
        <v>2008</v>
      </c>
      <c r="O42" s="24">
        <v>2009</v>
      </c>
      <c r="P42" s="24">
        <v>2010</v>
      </c>
      <c r="Q42" s="24">
        <v>2011</v>
      </c>
      <c r="R42" s="24">
        <v>2012</v>
      </c>
      <c r="S42" s="24">
        <v>2013</v>
      </c>
      <c r="T42" s="24">
        <v>2014</v>
      </c>
      <c r="U42" s="24">
        <v>2015</v>
      </c>
      <c r="V42" s="24">
        <v>2016</v>
      </c>
      <c r="W42" s="24">
        <v>2017</v>
      </c>
      <c r="X42" s="24">
        <v>2018</v>
      </c>
      <c r="Y42" s="24">
        <v>2019</v>
      </c>
      <c r="Z42" s="24">
        <v>2020</v>
      </c>
      <c r="AA42" s="24">
        <v>2021</v>
      </c>
      <c r="AB42" s="24">
        <v>2022</v>
      </c>
    </row>
    <row r="43" spans="1:28" ht="30">
      <c r="A43" s="23">
        <v>26</v>
      </c>
      <c r="B43" s="27" t="s">
        <v>31</v>
      </c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60">
      <c r="A44" s="26">
        <v>27</v>
      </c>
      <c r="B44" s="28" t="s">
        <v>32</v>
      </c>
      <c r="C44" s="28" t="s">
        <v>33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 t="s">
        <v>40</v>
      </c>
      <c r="Z44" s="29" t="s">
        <v>49</v>
      </c>
      <c r="AA44" s="29" t="s">
        <v>50</v>
      </c>
      <c r="AB44" s="29" t="s">
        <v>50</v>
      </c>
    </row>
    <row r="45" spans="1:28" ht="45">
      <c r="A45" s="23">
        <v>28</v>
      </c>
      <c r="B45" s="30" t="s">
        <v>36</v>
      </c>
      <c r="C45" s="31" t="s">
        <v>30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32">
        <v>6</v>
      </c>
      <c r="Z45" s="32">
        <v>6</v>
      </c>
      <c r="AA45" s="32">
        <v>6</v>
      </c>
      <c r="AB45" s="32">
        <v>6</v>
      </c>
    </row>
    <row r="46" spans="1:28" ht="15">
      <c r="A46" s="26">
        <v>29</v>
      </c>
      <c r="B46" s="28" t="s">
        <v>3</v>
      </c>
      <c r="C46" s="40" t="s">
        <v>18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2">
        <v>0.13</v>
      </c>
      <c r="Z46" s="32">
        <v>0.59</v>
      </c>
      <c r="AA46" s="32">
        <v>0.94</v>
      </c>
      <c r="AB46" s="32">
        <v>0.94</v>
      </c>
    </row>
    <row r="47" spans="1:28" ht="15">
      <c r="A47" s="23">
        <v>30</v>
      </c>
      <c r="B47" s="35" t="s">
        <v>4</v>
      </c>
      <c r="C47" s="40" t="s">
        <v>18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32">
        <v>0.02</v>
      </c>
      <c r="Z47" s="32">
        <v>0.3</v>
      </c>
      <c r="AA47" s="32">
        <v>0.46</v>
      </c>
      <c r="AB47" s="32">
        <v>0.46</v>
      </c>
    </row>
    <row r="48" spans="1:28" ht="15">
      <c r="A48" s="26">
        <v>31</v>
      </c>
      <c r="B48" s="35" t="s">
        <v>34</v>
      </c>
      <c r="C48" s="40" t="s">
        <v>18</v>
      </c>
      <c r="D48" s="29"/>
      <c r="E48" s="29"/>
      <c r="F48" s="32"/>
      <c r="G48" s="32" t="s">
        <v>19</v>
      </c>
      <c r="H48" s="32">
        <v>0.029</v>
      </c>
      <c r="I48" s="32">
        <v>0.018</v>
      </c>
      <c r="J48" s="32">
        <v>0.019</v>
      </c>
      <c r="K48" s="32" t="s">
        <v>19</v>
      </c>
      <c r="L48" s="32">
        <v>0.014</v>
      </c>
      <c r="M48" s="32">
        <v>0.012</v>
      </c>
      <c r="N48" s="32">
        <v>0.014</v>
      </c>
      <c r="O48" s="32">
        <v>0.01</v>
      </c>
      <c r="P48" s="32">
        <v>0.012</v>
      </c>
      <c r="Q48" s="85" t="s">
        <v>19</v>
      </c>
      <c r="R48" s="85">
        <v>0.007</v>
      </c>
      <c r="S48" s="85">
        <v>0.013</v>
      </c>
      <c r="T48" s="82">
        <v>0.0135</v>
      </c>
      <c r="U48" s="32">
        <v>0.03</v>
      </c>
      <c r="V48" s="32">
        <v>0.007</v>
      </c>
      <c r="W48" s="32">
        <v>0.013</v>
      </c>
      <c r="X48" s="32">
        <v>0.025</v>
      </c>
      <c r="Y48" s="32">
        <v>0.09</v>
      </c>
      <c r="Z48" s="32">
        <v>0.425</v>
      </c>
      <c r="AA48" s="32">
        <v>0.633</v>
      </c>
      <c r="AB48" s="32">
        <v>0.633</v>
      </c>
    </row>
    <row r="49" spans="1:28" ht="30">
      <c r="A49" s="23">
        <v>32</v>
      </c>
      <c r="B49" s="28" t="s">
        <v>35</v>
      </c>
      <c r="C49" s="40" t="s">
        <v>18</v>
      </c>
      <c r="D49" s="29"/>
      <c r="E49" s="29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>
        <v>0.04</v>
      </c>
      <c r="Z49" s="32">
        <v>0.105</v>
      </c>
      <c r="AA49" s="32"/>
      <c r="AB49" s="32"/>
    </row>
    <row r="50" spans="1:25" ht="15">
      <c r="A50" s="11"/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3"/>
      <c r="T50" s="3"/>
      <c r="U50" s="3"/>
      <c r="V50" s="3"/>
      <c r="W50" s="3"/>
      <c r="X50" s="3"/>
      <c r="Y50" s="3"/>
    </row>
    <row r="51" spans="1:25" ht="15">
      <c r="A51" s="11"/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3"/>
      <c r="T51" s="3"/>
      <c r="U51" s="3"/>
      <c r="V51" s="3"/>
      <c r="W51" s="3"/>
      <c r="X51" s="3"/>
      <c r="Y51" s="3"/>
    </row>
    <row r="52" spans="1:25" ht="15.75">
      <c r="A52" s="14"/>
      <c r="B52" s="15" t="s">
        <v>44</v>
      </c>
      <c r="C52" s="16" t="s">
        <v>45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"/>
      <c r="T52" s="3"/>
      <c r="U52" s="3"/>
      <c r="V52" s="3"/>
      <c r="W52" s="3"/>
      <c r="X52" s="3"/>
      <c r="Y52" s="3"/>
    </row>
    <row r="53" spans="1:25" ht="15.75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3"/>
      <c r="T53" s="3"/>
      <c r="U53" s="3"/>
      <c r="V53" s="3"/>
      <c r="W53" s="3"/>
      <c r="X53" s="3"/>
      <c r="Y53" s="3"/>
    </row>
    <row r="54" spans="1:28" ht="16.5" customHeight="1">
      <c r="A54" s="19"/>
      <c r="B54" s="20"/>
      <c r="C54" s="21" t="s">
        <v>29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5">
      <c r="A55" s="23"/>
      <c r="B55" s="24"/>
      <c r="C55" s="24" t="s">
        <v>30</v>
      </c>
      <c r="D55" s="24">
        <v>1990</v>
      </c>
      <c r="E55" s="24">
        <v>1995</v>
      </c>
      <c r="F55" s="24">
        <v>2000</v>
      </c>
      <c r="G55" s="24">
        <v>2001</v>
      </c>
      <c r="H55" s="24">
        <v>2002</v>
      </c>
      <c r="I55" s="24">
        <v>2003</v>
      </c>
      <c r="J55" s="24">
        <v>2004</v>
      </c>
      <c r="K55" s="24">
        <v>2005</v>
      </c>
      <c r="L55" s="24">
        <v>2006</v>
      </c>
      <c r="M55" s="24">
        <v>2007</v>
      </c>
      <c r="N55" s="24">
        <v>2008</v>
      </c>
      <c r="O55" s="24">
        <v>2009</v>
      </c>
      <c r="P55" s="24">
        <v>2010</v>
      </c>
      <c r="Q55" s="24">
        <v>2011</v>
      </c>
      <c r="R55" s="24">
        <v>2012</v>
      </c>
      <c r="S55" s="24">
        <v>2013</v>
      </c>
      <c r="T55" s="24">
        <v>2014</v>
      </c>
      <c r="U55" s="24">
        <v>2015</v>
      </c>
      <c r="V55" s="24">
        <v>2016</v>
      </c>
      <c r="W55" s="24">
        <v>2017</v>
      </c>
      <c r="X55" s="24">
        <v>2018</v>
      </c>
      <c r="Y55" s="24">
        <v>2019</v>
      </c>
      <c r="Z55" s="24">
        <v>2020</v>
      </c>
      <c r="AA55" s="24">
        <v>2021</v>
      </c>
      <c r="AB55" s="24">
        <v>2022</v>
      </c>
    </row>
    <row r="56" spans="1:28" ht="45">
      <c r="A56" s="26">
        <v>33</v>
      </c>
      <c r="B56" s="27" t="s">
        <v>31</v>
      </c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 t="s">
        <v>39</v>
      </c>
      <c r="Z56" s="29" t="s">
        <v>39</v>
      </c>
      <c r="AA56" s="29" t="s">
        <v>39</v>
      </c>
      <c r="AB56" s="29" t="s">
        <v>39</v>
      </c>
    </row>
    <row r="57" spans="1:28" ht="60">
      <c r="A57" s="23">
        <v>34</v>
      </c>
      <c r="B57" s="28" t="s">
        <v>32</v>
      </c>
      <c r="C57" s="28" t="s">
        <v>33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 t="s">
        <v>40</v>
      </c>
      <c r="Z57" s="29" t="s">
        <v>49</v>
      </c>
      <c r="AA57" s="29" t="s">
        <v>50</v>
      </c>
      <c r="AB57" s="29" t="s">
        <v>50</v>
      </c>
    </row>
    <row r="58" spans="1:28" ht="45">
      <c r="A58" s="26">
        <v>35</v>
      </c>
      <c r="B58" s="30" t="s">
        <v>36</v>
      </c>
      <c r="C58" s="31" t="s">
        <v>30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32">
        <v>3</v>
      </c>
      <c r="Z58" s="32">
        <v>5</v>
      </c>
      <c r="AA58" s="29" t="s">
        <v>19</v>
      </c>
      <c r="AB58" s="29" t="s">
        <v>19</v>
      </c>
    </row>
    <row r="59" spans="1:28" ht="15">
      <c r="A59" s="23">
        <v>36</v>
      </c>
      <c r="B59" s="28" t="s">
        <v>3</v>
      </c>
      <c r="C59" s="34" t="s">
        <v>8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32">
        <v>0.006</v>
      </c>
      <c r="Z59" s="32">
        <v>0.002</v>
      </c>
      <c r="AA59" s="29" t="s">
        <v>19</v>
      </c>
      <c r="AB59" s="29" t="s">
        <v>19</v>
      </c>
    </row>
    <row r="60" spans="1:28" ht="15">
      <c r="A60" s="26">
        <v>37</v>
      </c>
      <c r="B60" s="35" t="s">
        <v>4</v>
      </c>
      <c r="C60" s="34" t="s">
        <v>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2">
        <v>0</v>
      </c>
      <c r="Z60" s="32">
        <v>0</v>
      </c>
      <c r="AA60" s="29" t="s">
        <v>19</v>
      </c>
      <c r="AB60" s="29" t="s">
        <v>19</v>
      </c>
    </row>
    <row r="61" spans="1:28" ht="15">
      <c r="A61" s="23">
        <v>38</v>
      </c>
      <c r="B61" s="35" t="s">
        <v>34</v>
      </c>
      <c r="C61" s="34" t="s">
        <v>8</v>
      </c>
      <c r="D61" s="29"/>
      <c r="E61" s="29"/>
      <c r="F61" s="29"/>
      <c r="G61" s="32" t="s">
        <v>19</v>
      </c>
      <c r="H61" s="32">
        <v>0.026</v>
      </c>
      <c r="I61" s="32">
        <v>0.016</v>
      </c>
      <c r="J61" s="32">
        <v>0.015</v>
      </c>
      <c r="K61" s="32" t="s">
        <v>19</v>
      </c>
      <c r="L61" s="32">
        <v>0.014</v>
      </c>
      <c r="M61" s="32">
        <v>0.011</v>
      </c>
      <c r="N61" s="32">
        <v>0.018</v>
      </c>
      <c r="O61" s="32">
        <v>0.01</v>
      </c>
      <c r="P61" s="32">
        <v>0.014</v>
      </c>
      <c r="Q61" s="81">
        <v>0.01</v>
      </c>
      <c r="R61" s="85">
        <v>0.009</v>
      </c>
      <c r="S61" s="85">
        <v>0.014</v>
      </c>
      <c r="T61" s="32">
        <v>0.013</v>
      </c>
      <c r="U61" s="32">
        <v>0.018</v>
      </c>
      <c r="V61" s="32">
        <v>0.008</v>
      </c>
      <c r="W61" s="32">
        <v>0.005</v>
      </c>
      <c r="X61" s="32">
        <v>0.024</v>
      </c>
      <c r="Y61" s="32">
        <v>0.003</v>
      </c>
      <c r="Z61" s="32">
        <v>0.001</v>
      </c>
      <c r="AA61" s="29"/>
      <c r="AB61" s="29"/>
    </row>
    <row r="62" spans="1:28" ht="30">
      <c r="A62" s="26">
        <v>39</v>
      </c>
      <c r="B62" s="28" t="s">
        <v>35</v>
      </c>
      <c r="C62" s="34" t="s">
        <v>8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2">
        <v>0.003</v>
      </c>
      <c r="Z62" s="32">
        <v>0.001</v>
      </c>
      <c r="AA62" s="29" t="s">
        <v>19</v>
      </c>
      <c r="AB62" s="29" t="s">
        <v>19</v>
      </c>
    </row>
    <row r="63" spans="1:28" ht="15.75">
      <c r="A63" s="19"/>
      <c r="B63" s="20"/>
      <c r="C63" s="50" t="s">
        <v>37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</row>
    <row r="64" spans="1:28" ht="15">
      <c r="A64" s="23"/>
      <c r="B64" s="24"/>
      <c r="C64" s="24" t="s">
        <v>30</v>
      </c>
      <c r="D64" s="24">
        <v>1990</v>
      </c>
      <c r="E64" s="24">
        <v>1995</v>
      </c>
      <c r="F64" s="24">
        <v>2000</v>
      </c>
      <c r="G64" s="24">
        <v>2001</v>
      </c>
      <c r="H64" s="24">
        <v>2002</v>
      </c>
      <c r="I64" s="24">
        <v>2003</v>
      </c>
      <c r="J64" s="24">
        <v>2004</v>
      </c>
      <c r="K64" s="24">
        <v>2005</v>
      </c>
      <c r="L64" s="24">
        <v>2006</v>
      </c>
      <c r="M64" s="24">
        <v>2007</v>
      </c>
      <c r="N64" s="24">
        <v>2008</v>
      </c>
      <c r="O64" s="24">
        <v>2009</v>
      </c>
      <c r="P64" s="24">
        <v>2010</v>
      </c>
      <c r="Q64" s="24">
        <v>2011</v>
      </c>
      <c r="R64" s="24">
        <v>2012</v>
      </c>
      <c r="S64" s="24">
        <v>2013</v>
      </c>
      <c r="T64" s="24">
        <v>2014</v>
      </c>
      <c r="U64" s="24">
        <v>2015</v>
      </c>
      <c r="V64" s="24">
        <v>2016</v>
      </c>
      <c r="W64" s="24">
        <v>2017</v>
      </c>
      <c r="X64" s="24">
        <v>2018</v>
      </c>
      <c r="Y64" s="24">
        <v>2019</v>
      </c>
      <c r="Z64" s="24">
        <v>2020</v>
      </c>
      <c r="AA64" s="24">
        <v>2021</v>
      </c>
      <c r="AB64" s="24">
        <v>2022</v>
      </c>
    </row>
    <row r="65" spans="1:28" ht="30">
      <c r="A65" s="23">
        <v>40</v>
      </c>
      <c r="B65" s="27" t="s">
        <v>31</v>
      </c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60">
      <c r="A66" s="26">
        <v>41</v>
      </c>
      <c r="B66" s="28" t="s">
        <v>32</v>
      </c>
      <c r="C66" s="28" t="s">
        <v>33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 t="s">
        <v>40</v>
      </c>
      <c r="Z66" s="29" t="s">
        <v>49</v>
      </c>
      <c r="AA66" s="29" t="s">
        <v>50</v>
      </c>
      <c r="AB66" s="29" t="s">
        <v>50</v>
      </c>
    </row>
    <row r="67" spans="1:28" ht="45">
      <c r="A67" s="23">
        <v>42</v>
      </c>
      <c r="B67" s="30" t="s">
        <v>36</v>
      </c>
      <c r="C67" s="31" t="s">
        <v>30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2">
        <v>3</v>
      </c>
      <c r="Z67" s="32">
        <v>5</v>
      </c>
      <c r="AA67" s="29" t="s">
        <v>19</v>
      </c>
      <c r="AB67" s="29" t="s">
        <v>19</v>
      </c>
    </row>
    <row r="68" spans="1:28" ht="15">
      <c r="A68" s="26">
        <v>43</v>
      </c>
      <c r="B68" s="28" t="s">
        <v>3</v>
      </c>
      <c r="C68" s="40" t="s">
        <v>18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2">
        <v>0.05</v>
      </c>
      <c r="Z68" s="32">
        <v>0.2</v>
      </c>
      <c r="AA68" s="29" t="s">
        <v>19</v>
      </c>
      <c r="AB68" s="29" t="s">
        <v>19</v>
      </c>
    </row>
    <row r="69" spans="1:28" ht="15">
      <c r="A69" s="23">
        <v>44</v>
      </c>
      <c r="B69" s="35" t="s">
        <v>4</v>
      </c>
      <c r="C69" s="40" t="s">
        <v>18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2">
        <v>0</v>
      </c>
      <c r="Z69" s="32">
        <v>0.1</v>
      </c>
      <c r="AA69" s="29" t="s">
        <v>19</v>
      </c>
      <c r="AB69" s="29" t="s">
        <v>19</v>
      </c>
    </row>
    <row r="70" spans="1:28" ht="15">
      <c r="A70" s="26">
        <v>45</v>
      </c>
      <c r="B70" s="35" t="s">
        <v>34</v>
      </c>
      <c r="C70" s="40" t="s">
        <v>18</v>
      </c>
      <c r="D70" s="29"/>
      <c r="E70" s="29"/>
      <c r="F70" s="29"/>
      <c r="G70" s="32" t="s">
        <v>19</v>
      </c>
      <c r="H70" s="32">
        <v>0.003</v>
      </c>
      <c r="I70" s="32">
        <v>0</v>
      </c>
      <c r="J70" s="32">
        <v>0.007</v>
      </c>
      <c r="K70" s="32" t="s">
        <v>19</v>
      </c>
      <c r="L70" s="32">
        <v>0.013</v>
      </c>
      <c r="M70" s="32">
        <v>0</v>
      </c>
      <c r="N70" s="32">
        <v>0.01</v>
      </c>
      <c r="O70" s="32">
        <v>0</v>
      </c>
      <c r="P70" s="32">
        <v>0.017</v>
      </c>
      <c r="Q70" s="86" t="s">
        <v>19</v>
      </c>
      <c r="R70" s="85">
        <v>0.007</v>
      </c>
      <c r="S70" s="86" t="s">
        <v>19</v>
      </c>
      <c r="T70" s="32">
        <v>0.003</v>
      </c>
      <c r="U70" s="32">
        <v>0.007</v>
      </c>
      <c r="V70" s="32">
        <v>0.074</v>
      </c>
      <c r="W70" s="32">
        <v>0.01</v>
      </c>
      <c r="X70" s="32">
        <v>0.03</v>
      </c>
      <c r="Y70" s="32">
        <v>0.02</v>
      </c>
      <c r="Z70" s="32">
        <v>0.167</v>
      </c>
      <c r="AA70" s="29"/>
      <c r="AB70" s="29"/>
    </row>
    <row r="71" spans="1:28" ht="30">
      <c r="A71" s="23">
        <v>46</v>
      </c>
      <c r="B71" s="28" t="s">
        <v>35</v>
      </c>
      <c r="C71" s="40" t="s">
        <v>18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2">
        <v>0.02</v>
      </c>
      <c r="Z71" s="32">
        <v>0.058</v>
      </c>
      <c r="AA71" s="29" t="s">
        <v>19</v>
      </c>
      <c r="AB71" s="29" t="s">
        <v>19</v>
      </c>
    </row>
    <row r="72" spans="1:2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"/>
      <c r="T72" s="3"/>
      <c r="U72" s="3"/>
      <c r="V72" s="3"/>
      <c r="W72" s="3"/>
      <c r="X72" s="3"/>
      <c r="Y72" s="3"/>
    </row>
    <row r="73" spans="1:25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3"/>
      <c r="T73" s="3"/>
      <c r="U73" s="3"/>
      <c r="V73" s="3"/>
      <c r="W73" s="3"/>
      <c r="X73" s="3"/>
      <c r="Y73" s="3"/>
    </row>
    <row r="74" spans="1:28" ht="15.75">
      <c r="A74" s="87"/>
      <c r="B74" s="88" t="s">
        <v>46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6.5" customHeight="1">
      <c r="A75" s="55"/>
      <c r="B75" s="56"/>
      <c r="C75" s="21" t="s">
        <v>29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5">
      <c r="A76" s="57"/>
      <c r="B76" s="58"/>
      <c r="C76" s="24" t="s">
        <v>30</v>
      </c>
      <c r="D76" s="58">
        <v>1990</v>
      </c>
      <c r="E76" s="58">
        <v>1995</v>
      </c>
      <c r="F76" s="58">
        <v>2000</v>
      </c>
      <c r="G76" s="58">
        <v>2001</v>
      </c>
      <c r="H76" s="58">
        <v>2002</v>
      </c>
      <c r="I76" s="58">
        <v>2003</v>
      </c>
      <c r="J76" s="58">
        <v>2004</v>
      </c>
      <c r="K76" s="58">
        <v>2005</v>
      </c>
      <c r="L76" s="58">
        <v>2006</v>
      </c>
      <c r="M76" s="58">
        <v>2007</v>
      </c>
      <c r="N76" s="58">
        <v>2008</v>
      </c>
      <c r="O76" s="58">
        <v>2009</v>
      </c>
      <c r="P76" s="58">
        <v>2010</v>
      </c>
      <c r="Q76" s="58">
        <v>2011</v>
      </c>
      <c r="R76" s="58">
        <v>2012</v>
      </c>
      <c r="S76" s="58">
        <v>2013</v>
      </c>
      <c r="T76" s="24">
        <v>2014</v>
      </c>
      <c r="U76" s="24">
        <v>2015</v>
      </c>
      <c r="V76" s="24">
        <v>2016</v>
      </c>
      <c r="W76" s="24">
        <v>2017</v>
      </c>
      <c r="X76" s="24">
        <v>2018</v>
      </c>
      <c r="Y76" s="24">
        <v>2019</v>
      </c>
      <c r="Z76" s="24">
        <v>2020</v>
      </c>
      <c r="AA76" s="24">
        <v>2021</v>
      </c>
      <c r="AB76" s="24">
        <v>2022</v>
      </c>
    </row>
    <row r="77" spans="1:28" ht="45.75">
      <c r="A77" s="57">
        <v>47</v>
      </c>
      <c r="B77" s="59" t="s">
        <v>59</v>
      </c>
      <c r="C77" s="34" t="s">
        <v>8</v>
      </c>
      <c r="D77" s="90">
        <f aca="true" t="shared" si="0" ref="D77:R77">MAX(D15,D37,D59)</f>
        <v>0</v>
      </c>
      <c r="E77" s="90">
        <f t="shared" si="0"/>
        <v>0</v>
      </c>
      <c r="F77" s="90">
        <f t="shared" si="0"/>
        <v>0</v>
      </c>
      <c r="G77" s="90">
        <f t="shared" si="0"/>
        <v>0</v>
      </c>
      <c r="H77" s="90">
        <f t="shared" si="0"/>
        <v>0</v>
      </c>
      <c r="I77" s="90">
        <f t="shared" si="0"/>
        <v>0</v>
      </c>
      <c r="J77" s="90">
        <f t="shared" si="0"/>
        <v>0</v>
      </c>
      <c r="K77" s="90">
        <f t="shared" si="0"/>
        <v>0</v>
      </c>
      <c r="L77" s="90">
        <f t="shared" si="0"/>
        <v>0</v>
      </c>
      <c r="M77" s="90">
        <f t="shared" si="0"/>
        <v>0</v>
      </c>
      <c r="N77" s="90">
        <f t="shared" si="0"/>
        <v>0</v>
      </c>
      <c r="O77" s="90">
        <f t="shared" si="0"/>
        <v>0</v>
      </c>
      <c r="P77" s="90">
        <f t="shared" si="0"/>
        <v>0</v>
      </c>
      <c r="Q77" s="90">
        <f t="shared" si="0"/>
        <v>0</v>
      </c>
      <c r="R77" s="90">
        <f t="shared" si="0"/>
        <v>0</v>
      </c>
      <c r="S77" s="90">
        <f aca="true" t="shared" si="1" ref="S77:Y77">MAX(S15,S37,S59)</f>
        <v>0</v>
      </c>
      <c r="T77" s="90">
        <f t="shared" si="1"/>
        <v>0</v>
      </c>
      <c r="U77" s="90">
        <f t="shared" si="1"/>
        <v>0</v>
      </c>
      <c r="V77" s="90">
        <f t="shared" si="1"/>
        <v>0</v>
      </c>
      <c r="W77" s="90">
        <f t="shared" si="1"/>
        <v>0</v>
      </c>
      <c r="X77" s="90">
        <f t="shared" si="1"/>
        <v>0</v>
      </c>
      <c r="Y77" s="90">
        <f t="shared" si="1"/>
        <v>0.008</v>
      </c>
      <c r="Z77" s="90">
        <f>MAX(Z15,Z37,Z59)</f>
        <v>0.003</v>
      </c>
      <c r="AA77" s="90">
        <f>MAX(AA15,AA37,AA59)</f>
        <v>0.009</v>
      </c>
      <c r="AB77" s="90">
        <f>MAX(AB15,AB37,AB59)</f>
        <v>0.009</v>
      </c>
    </row>
    <row r="78" spans="1:28" ht="30.75">
      <c r="A78" s="57">
        <v>48</v>
      </c>
      <c r="B78" s="59" t="s">
        <v>60</v>
      </c>
      <c r="C78" s="34" t="s">
        <v>8</v>
      </c>
      <c r="D78" s="90">
        <f aca="true" t="shared" si="2" ref="D78:R78">MIN(D16,D38,D60)</f>
        <v>0</v>
      </c>
      <c r="E78" s="90">
        <f t="shared" si="2"/>
        <v>0</v>
      </c>
      <c r="F78" s="90">
        <f t="shared" si="2"/>
        <v>0</v>
      </c>
      <c r="G78" s="90">
        <f t="shared" si="2"/>
        <v>0</v>
      </c>
      <c r="H78" s="90">
        <f t="shared" si="2"/>
        <v>0</v>
      </c>
      <c r="I78" s="90">
        <f t="shared" si="2"/>
        <v>0</v>
      </c>
      <c r="J78" s="90">
        <f t="shared" si="2"/>
        <v>0</v>
      </c>
      <c r="K78" s="90">
        <f t="shared" si="2"/>
        <v>0</v>
      </c>
      <c r="L78" s="90">
        <f t="shared" si="2"/>
        <v>0</v>
      </c>
      <c r="M78" s="90">
        <f t="shared" si="2"/>
        <v>0</v>
      </c>
      <c r="N78" s="90">
        <f t="shared" si="2"/>
        <v>0</v>
      </c>
      <c r="O78" s="90">
        <f t="shared" si="2"/>
        <v>0</v>
      </c>
      <c r="P78" s="90">
        <f t="shared" si="2"/>
        <v>0</v>
      </c>
      <c r="Q78" s="90">
        <f t="shared" si="2"/>
        <v>0</v>
      </c>
      <c r="R78" s="90">
        <f t="shared" si="2"/>
        <v>0</v>
      </c>
      <c r="S78" s="90">
        <f aca="true" t="shared" si="3" ref="S78:Y78">MIN(S16,S38,S60)</f>
        <v>0</v>
      </c>
      <c r="T78" s="90">
        <f t="shared" si="3"/>
        <v>0</v>
      </c>
      <c r="U78" s="90">
        <f t="shared" si="3"/>
        <v>0</v>
      </c>
      <c r="V78" s="90">
        <f t="shared" si="3"/>
        <v>0</v>
      </c>
      <c r="W78" s="90">
        <f t="shared" si="3"/>
        <v>0</v>
      </c>
      <c r="X78" s="90">
        <f t="shared" si="3"/>
        <v>0</v>
      </c>
      <c r="Y78" s="90">
        <f t="shared" si="3"/>
        <v>0</v>
      </c>
      <c r="Z78" s="90">
        <f>MIN(Z16,Z38,Z60)</f>
        <v>0</v>
      </c>
      <c r="AA78" s="90">
        <f>MIN(AA16,AA38,AA60)</f>
        <v>0.004</v>
      </c>
      <c r="AB78" s="90">
        <f>MIN(AB16,AB38,AB60)</f>
        <v>0.004</v>
      </c>
    </row>
    <row r="79" spans="1:28" ht="30.75">
      <c r="A79" s="57">
        <v>49</v>
      </c>
      <c r="B79" s="59" t="s">
        <v>61</v>
      </c>
      <c r="C79" s="34" t="s">
        <v>8</v>
      </c>
      <c r="D79" s="90" t="s">
        <v>19</v>
      </c>
      <c r="E79" s="90" t="s">
        <v>19</v>
      </c>
      <c r="F79" s="90" t="s">
        <v>19</v>
      </c>
      <c r="G79" s="90" t="s">
        <v>19</v>
      </c>
      <c r="H79" s="90">
        <f aca="true" t="shared" si="4" ref="H79:R79">(H17+H39+H61)/COUNT(H17,H39,H61)</f>
        <v>0.027333333333333334</v>
      </c>
      <c r="I79" s="90">
        <f t="shared" si="4"/>
        <v>0.024666666666666667</v>
      </c>
      <c r="J79" s="90">
        <f t="shared" si="4"/>
        <v>0.018</v>
      </c>
      <c r="K79" s="90" t="s">
        <v>19</v>
      </c>
      <c r="L79" s="90">
        <f t="shared" si="4"/>
        <v>0.014</v>
      </c>
      <c r="M79" s="90">
        <f t="shared" si="4"/>
        <v>0.012000000000000002</v>
      </c>
      <c r="N79" s="90">
        <f t="shared" si="4"/>
        <v>0.015</v>
      </c>
      <c r="O79" s="90">
        <f t="shared" si="4"/>
        <v>0.01</v>
      </c>
      <c r="P79" s="90">
        <f t="shared" si="4"/>
        <v>0.011999999999999999</v>
      </c>
      <c r="Q79" s="90" t="s">
        <v>19</v>
      </c>
      <c r="R79" s="90">
        <f t="shared" si="4"/>
        <v>0.007666666666666666</v>
      </c>
      <c r="S79" s="90">
        <f aca="true" t="shared" si="5" ref="S79:Y79">(S17+S39+S61)/COUNT(S17,S39,S61)</f>
        <v>0.012333333333333333</v>
      </c>
      <c r="T79" s="90">
        <f t="shared" si="5"/>
        <v>0.010566666666666667</v>
      </c>
      <c r="U79" s="90">
        <f t="shared" si="5"/>
        <v>0.022000000000000002</v>
      </c>
      <c r="V79" s="90">
        <f t="shared" si="5"/>
        <v>0.007666666666666666</v>
      </c>
      <c r="W79" s="90">
        <f t="shared" si="5"/>
        <v>0.007333333333333334</v>
      </c>
      <c r="X79" s="90">
        <f t="shared" si="5"/>
        <v>0.022000000000000002</v>
      </c>
      <c r="Y79" s="90">
        <f t="shared" si="5"/>
        <v>0.0026666666666666666</v>
      </c>
      <c r="Z79" s="90">
        <f>(Z17+Z39+Z61)/COUNT(Z17,Z39,Z61)</f>
        <v>0.0016666666666666668</v>
      </c>
      <c r="AA79" s="90">
        <f>(AA17+AA39+AA61)/COUNT(AA17,AA39,AA61)</f>
        <v>0.006</v>
      </c>
      <c r="AB79" s="90">
        <f>(AB17+AB39+AB61)/COUNT(AB17,AB39,AB61)</f>
        <v>0.006</v>
      </c>
    </row>
    <row r="80" spans="1:28" ht="15.75">
      <c r="A80" s="55"/>
      <c r="B80" s="56"/>
      <c r="C80" s="38" t="s">
        <v>47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</row>
    <row r="81" spans="1:28" ht="15">
      <c r="A81" s="61"/>
      <c r="B81" s="58"/>
      <c r="C81" s="24" t="s">
        <v>30</v>
      </c>
      <c r="D81" s="58">
        <v>1990</v>
      </c>
      <c r="E81" s="58">
        <v>1995</v>
      </c>
      <c r="F81" s="58">
        <v>2000</v>
      </c>
      <c r="G81" s="58">
        <v>2001</v>
      </c>
      <c r="H81" s="58">
        <v>2002</v>
      </c>
      <c r="I81" s="58">
        <v>2003</v>
      </c>
      <c r="J81" s="58">
        <v>2004</v>
      </c>
      <c r="K81" s="58">
        <v>2005</v>
      </c>
      <c r="L81" s="58">
        <v>2006</v>
      </c>
      <c r="M81" s="58">
        <v>2007</v>
      </c>
      <c r="N81" s="58">
        <v>2008</v>
      </c>
      <c r="O81" s="58">
        <v>2009</v>
      </c>
      <c r="P81" s="58">
        <v>2010</v>
      </c>
      <c r="Q81" s="58">
        <v>2011</v>
      </c>
      <c r="R81" s="58">
        <v>2012</v>
      </c>
      <c r="S81" s="58">
        <v>2013</v>
      </c>
      <c r="T81" s="24">
        <v>2014</v>
      </c>
      <c r="U81" s="24">
        <v>2015</v>
      </c>
      <c r="V81" s="24">
        <v>2016</v>
      </c>
      <c r="W81" s="24">
        <v>2017</v>
      </c>
      <c r="X81" s="24">
        <v>2018</v>
      </c>
      <c r="Y81" s="24">
        <v>2019</v>
      </c>
      <c r="Z81" s="24">
        <v>2020</v>
      </c>
      <c r="AA81" s="24">
        <v>2021</v>
      </c>
      <c r="AB81" s="24">
        <v>2022</v>
      </c>
    </row>
    <row r="82" spans="1:28" ht="45.75">
      <c r="A82" s="57">
        <v>50</v>
      </c>
      <c r="B82" s="59" t="s">
        <v>62</v>
      </c>
      <c r="C82" s="34" t="s">
        <v>9</v>
      </c>
      <c r="D82" s="90">
        <f aca="true" t="shared" si="6" ref="D82:R82">MAX(D24,D46,D68)</f>
        <v>0</v>
      </c>
      <c r="E82" s="90">
        <f t="shared" si="6"/>
        <v>0</v>
      </c>
      <c r="F82" s="90">
        <f t="shared" si="6"/>
        <v>0</v>
      </c>
      <c r="G82" s="90">
        <f t="shared" si="6"/>
        <v>0</v>
      </c>
      <c r="H82" s="90">
        <f t="shared" si="6"/>
        <v>0</v>
      </c>
      <c r="I82" s="90">
        <f t="shared" si="6"/>
        <v>0</v>
      </c>
      <c r="J82" s="90">
        <f t="shared" si="6"/>
        <v>0</v>
      </c>
      <c r="K82" s="90">
        <f t="shared" si="6"/>
        <v>0</v>
      </c>
      <c r="L82" s="90">
        <f t="shared" si="6"/>
        <v>0</v>
      </c>
      <c r="M82" s="90">
        <f t="shared" si="6"/>
        <v>0</v>
      </c>
      <c r="N82" s="90">
        <f t="shared" si="6"/>
        <v>0</v>
      </c>
      <c r="O82" s="90">
        <f t="shared" si="6"/>
        <v>0</v>
      </c>
      <c r="P82" s="90">
        <f t="shared" si="6"/>
        <v>0</v>
      </c>
      <c r="Q82" s="90">
        <f t="shared" si="6"/>
        <v>0</v>
      </c>
      <c r="R82" s="90">
        <f t="shared" si="6"/>
        <v>0</v>
      </c>
      <c r="S82" s="90">
        <f aca="true" t="shared" si="7" ref="S82:AB82">MAX(S24,S46,S68)</f>
        <v>0</v>
      </c>
      <c r="T82" s="90">
        <f t="shared" si="7"/>
        <v>0</v>
      </c>
      <c r="U82" s="90">
        <f t="shared" si="7"/>
        <v>0</v>
      </c>
      <c r="V82" s="90">
        <f t="shared" si="7"/>
        <v>0</v>
      </c>
      <c r="W82" s="90">
        <f t="shared" si="7"/>
        <v>0</v>
      </c>
      <c r="X82" s="90">
        <f t="shared" si="7"/>
        <v>0</v>
      </c>
      <c r="Y82" s="90">
        <f t="shared" si="7"/>
        <v>0.13</v>
      </c>
      <c r="Z82" s="90">
        <f t="shared" si="7"/>
        <v>0.59</v>
      </c>
      <c r="AA82" s="90">
        <f>MAX(AA24,AA46,AA68)</f>
        <v>0.94</v>
      </c>
      <c r="AB82" s="90">
        <f t="shared" si="7"/>
        <v>0.94</v>
      </c>
    </row>
    <row r="83" spans="1:28" ht="30.75">
      <c r="A83" s="57">
        <v>51</v>
      </c>
      <c r="B83" s="59" t="s">
        <v>63</v>
      </c>
      <c r="C83" s="34" t="s">
        <v>9</v>
      </c>
      <c r="D83" s="90">
        <f aca="true" t="shared" si="8" ref="D83:R83">MIN(D25,D47,D69)</f>
        <v>0</v>
      </c>
      <c r="E83" s="90">
        <f t="shared" si="8"/>
        <v>0</v>
      </c>
      <c r="F83" s="90">
        <f t="shared" si="8"/>
        <v>0</v>
      </c>
      <c r="G83" s="90">
        <f t="shared" si="8"/>
        <v>0</v>
      </c>
      <c r="H83" s="90">
        <f t="shared" si="8"/>
        <v>0</v>
      </c>
      <c r="I83" s="90">
        <f t="shared" si="8"/>
        <v>0</v>
      </c>
      <c r="J83" s="90">
        <f t="shared" si="8"/>
        <v>0</v>
      </c>
      <c r="K83" s="90">
        <f t="shared" si="8"/>
        <v>0</v>
      </c>
      <c r="L83" s="90">
        <f t="shared" si="8"/>
        <v>0</v>
      </c>
      <c r="M83" s="90">
        <f t="shared" si="8"/>
        <v>0</v>
      </c>
      <c r="N83" s="90">
        <f t="shared" si="8"/>
        <v>0</v>
      </c>
      <c r="O83" s="90">
        <f t="shared" si="8"/>
        <v>0</v>
      </c>
      <c r="P83" s="90">
        <f t="shared" si="8"/>
        <v>0</v>
      </c>
      <c r="Q83" s="90">
        <f t="shared" si="8"/>
        <v>0</v>
      </c>
      <c r="R83" s="90">
        <f t="shared" si="8"/>
        <v>0</v>
      </c>
      <c r="S83" s="90">
        <f aca="true" t="shared" si="9" ref="S83:AB83">MIN(S25,S47,S69)</f>
        <v>0</v>
      </c>
      <c r="T83" s="90">
        <f t="shared" si="9"/>
        <v>0</v>
      </c>
      <c r="U83" s="90">
        <f t="shared" si="9"/>
        <v>0</v>
      </c>
      <c r="V83" s="90">
        <f t="shared" si="9"/>
        <v>0</v>
      </c>
      <c r="W83" s="90">
        <f t="shared" si="9"/>
        <v>0</v>
      </c>
      <c r="X83" s="90">
        <f t="shared" si="9"/>
        <v>0</v>
      </c>
      <c r="Y83" s="90">
        <f t="shared" si="9"/>
        <v>0</v>
      </c>
      <c r="Z83" s="90">
        <f t="shared" si="9"/>
        <v>0.05</v>
      </c>
      <c r="AA83" s="90">
        <f>MIN(AA25,AA47,AA69)</f>
        <v>0.11</v>
      </c>
      <c r="AB83" s="90">
        <f t="shared" si="9"/>
        <v>0.11</v>
      </c>
    </row>
    <row r="84" spans="1:28" ht="30.75">
      <c r="A84" s="57">
        <v>52</v>
      </c>
      <c r="B84" s="59" t="s">
        <v>64</v>
      </c>
      <c r="C84" s="34" t="s">
        <v>9</v>
      </c>
      <c r="D84" s="90" t="s">
        <v>19</v>
      </c>
      <c r="E84" s="90" t="s">
        <v>19</v>
      </c>
      <c r="F84" s="90" t="s">
        <v>19</v>
      </c>
      <c r="G84" s="90" t="s">
        <v>19</v>
      </c>
      <c r="H84" s="90">
        <f aca="true" t="shared" si="10" ref="H84:R84">(H26+H48+H70)/COUNT(H26,H48,H70)</f>
        <v>0.014333333333333335</v>
      </c>
      <c r="I84" s="90">
        <f t="shared" si="10"/>
        <v>0.006666666666666665</v>
      </c>
      <c r="J84" s="90">
        <f t="shared" si="10"/>
        <v>0.02466666666666667</v>
      </c>
      <c r="K84" s="90" t="s">
        <v>19</v>
      </c>
      <c r="L84" s="90">
        <f t="shared" si="10"/>
        <v>0.014666666666666666</v>
      </c>
      <c r="M84" s="90">
        <f t="shared" si="10"/>
        <v>0.004</v>
      </c>
      <c r="N84" s="90">
        <f t="shared" si="10"/>
        <v>0.008</v>
      </c>
      <c r="O84" s="90">
        <f t="shared" si="10"/>
        <v>0.004333333333333334</v>
      </c>
      <c r="P84" s="90">
        <f t="shared" si="10"/>
        <v>0.013</v>
      </c>
      <c r="Q84" s="90" t="s">
        <v>19</v>
      </c>
      <c r="R84" s="90">
        <f t="shared" si="10"/>
        <v>0.011333333333333334</v>
      </c>
      <c r="S84" s="90" t="s">
        <v>19</v>
      </c>
      <c r="T84" s="90">
        <f aca="true" t="shared" si="11" ref="T84:AB84">(T26+T48+T70)/COUNT(T26,T48,T70)</f>
        <v>0.008166666666666666</v>
      </c>
      <c r="U84" s="90">
        <f t="shared" si="11"/>
        <v>0.014666666666666666</v>
      </c>
      <c r="V84" s="90">
        <f t="shared" si="11"/>
        <v>0.04566666666666667</v>
      </c>
      <c r="W84" s="90">
        <f t="shared" si="11"/>
        <v>0.012666666666666666</v>
      </c>
      <c r="X84" s="90">
        <f t="shared" si="11"/>
        <v>0.027333333333333334</v>
      </c>
      <c r="Y84" s="90">
        <f t="shared" si="11"/>
        <v>0.06</v>
      </c>
      <c r="Z84" s="90">
        <f t="shared" si="11"/>
        <v>0.2823333333333333</v>
      </c>
      <c r="AA84" s="90">
        <f>(AA26+AA48+AA70)/COUNT(AA26,AA48,AA70)</f>
        <v>0.5660000000000001</v>
      </c>
      <c r="AB84" s="90">
        <f t="shared" si="11"/>
        <v>0.5660000000000001</v>
      </c>
    </row>
    <row r="85" ht="14.25">
      <c r="B85" s="62"/>
    </row>
    <row r="86" spans="2:3" ht="15">
      <c r="B86" s="91"/>
      <c r="C86" s="65"/>
    </row>
    <row r="87" spans="1:19" ht="15">
      <c r="A87" s="25"/>
      <c r="B87" s="92" t="s">
        <v>48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1:19" ht="129" customHeight="1">
      <c r="A88" s="25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ht="14.25">
      <c r="B89" s="67"/>
    </row>
    <row r="90" ht="14.25">
      <c r="B90" s="67"/>
    </row>
    <row r="91" ht="14.25">
      <c r="B91" s="67"/>
    </row>
    <row r="92" ht="14.25">
      <c r="B92" s="67"/>
    </row>
  </sheetData>
  <sheetProtection/>
  <mergeCells count="18">
    <mergeCell ref="B87:S87"/>
    <mergeCell ref="C19:AB19"/>
    <mergeCell ref="B1:Y1"/>
    <mergeCell ref="C3:G3"/>
    <mergeCell ref="C4:G4"/>
    <mergeCell ref="C10:AB10"/>
    <mergeCell ref="C32:AB32"/>
    <mergeCell ref="C80:AB80"/>
    <mergeCell ref="B88:S88"/>
    <mergeCell ref="C8:G8"/>
    <mergeCell ref="C5:G5"/>
    <mergeCell ref="C6:G6"/>
    <mergeCell ref="C9:R9"/>
    <mergeCell ref="C41:AB41"/>
    <mergeCell ref="C54:AB54"/>
    <mergeCell ref="C63:AB63"/>
    <mergeCell ref="C75:AB75"/>
    <mergeCell ref="B74:AB7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  <rowBreaks count="3" manualBreakCount="3">
    <brk id="28" max="255" man="1"/>
    <brk id="50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2020-02-13T09:38:57Z</cp:lastPrinted>
  <dcterms:created xsi:type="dcterms:W3CDTF">2011-05-01T09:55:58Z</dcterms:created>
  <dcterms:modified xsi:type="dcterms:W3CDTF">2023-12-04T04:16:39Z</dcterms:modified>
  <cp:category/>
  <cp:version/>
  <cp:contentType/>
  <cp:contentStatus/>
</cp:coreProperties>
</file>